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J186" i="2" l="1"/>
  <c r="K202" i="2"/>
  <c r="J202" i="2"/>
  <c r="K188" i="2"/>
  <c r="J188" i="2"/>
  <c r="K51" i="2"/>
  <c r="J51" i="2"/>
  <c r="K271" i="2" l="1"/>
  <c r="J271" i="2"/>
  <c r="K268" i="2"/>
  <c r="J268" i="2"/>
  <c r="K265" i="2"/>
  <c r="J265" i="2"/>
  <c r="K77" i="2"/>
  <c r="J77" i="2"/>
  <c r="K34" i="2"/>
  <c r="J34" i="2"/>
  <c r="K247" i="2"/>
  <c r="J247" i="2"/>
  <c r="J218" i="2"/>
  <c r="J217" i="2" s="1"/>
  <c r="K190" i="2"/>
  <c r="J190" i="2"/>
  <c r="K168" i="2"/>
  <c r="J168" i="2"/>
  <c r="K13" i="2" l="1"/>
  <c r="J13" i="2"/>
  <c r="K207" i="2" l="1"/>
  <c r="K206" i="2" s="1"/>
  <c r="J207" i="2"/>
  <c r="J206" i="2" s="1"/>
  <c r="K261" i="2" l="1"/>
  <c r="J261" i="2"/>
  <c r="K69" i="2" l="1"/>
  <c r="K68" i="2" s="1"/>
  <c r="J69" i="2"/>
  <c r="J68" i="2" s="1"/>
  <c r="K32" i="2" l="1"/>
  <c r="J32" i="2"/>
  <c r="K21" i="2" l="1"/>
  <c r="K19" i="2"/>
  <c r="K17" i="2"/>
  <c r="K85" i="2"/>
  <c r="J85" i="2"/>
  <c r="K146" i="2" l="1"/>
  <c r="J146" i="2"/>
  <c r="K161" i="2"/>
  <c r="J161" i="2"/>
  <c r="K102" i="2"/>
  <c r="K61" i="2"/>
  <c r="J61" i="2"/>
  <c r="K55" i="2"/>
  <c r="J55" i="2"/>
  <c r="K46" i="2"/>
  <c r="J46" i="2"/>
  <c r="K263" i="2" l="1"/>
  <c r="K259" i="2"/>
  <c r="K257" i="2"/>
  <c r="K254" i="2"/>
  <c r="K252" i="2"/>
  <c r="K250" i="2"/>
  <c r="K243" i="2"/>
  <c r="K241" i="2"/>
  <c r="K236" i="2"/>
  <c r="K235" i="2" s="1"/>
  <c r="K233" i="2"/>
  <c r="K231" i="2"/>
  <c r="K226" i="2"/>
  <c r="K225" i="2" s="1"/>
  <c r="K224" i="2" s="1"/>
  <c r="K223" i="2" s="1"/>
  <c r="K221" i="2"/>
  <c r="K220" i="2" s="1"/>
  <c r="K218" i="2"/>
  <c r="K217" i="2" s="1"/>
  <c r="K216" i="2" s="1"/>
  <c r="K213" i="2"/>
  <c r="K211" i="2"/>
  <c r="K204" i="2"/>
  <c r="K200" i="2"/>
  <c r="K195" i="2"/>
  <c r="K193" i="2" s="1"/>
  <c r="K192" i="2" s="1"/>
  <c r="K185" i="2"/>
  <c r="K184" i="2" s="1"/>
  <c r="K182" i="2"/>
  <c r="K181" i="2" s="1"/>
  <c r="K180" i="2" s="1"/>
  <c r="K178" i="2"/>
  <c r="K177" i="2" s="1"/>
  <c r="K176" i="2" s="1"/>
  <c r="K173" i="2"/>
  <c r="K172" i="2" s="1"/>
  <c r="K171" i="2" s="1"/>
  <c r="K170" i="2" s="1"/>
  <c r="K167" i="2" s="1"/>
  <c r="K165" i="2"/>
  <c r="K164" i="2" s="1"/>
  <c r="K160" i="2"/>
  <c r="K159" i="2" s="1"/>
  <c r="K156" i="2"/>
  <c r="K155" i="2" s="1"/>
  <c r="K154" i="2" s="1"/>
  <c r="K153" i="2" s="1"/>
  <c r="K151" i="2"/>
  <c r="K150" i="2" s="1"/>
  <c r="K149" i="2" s="1"/>
  <c r="K148" i="2" s="1"/>
  <c r="K144" i="2"/>
  <c r="K142" i="2"/>
  <c r="K140" i="2"/>
  <c r="K137" i="2"/>
  <c r="K135" i="2"/>
  <c r="K131" i="2"/>
  <c r="K130" i="2" s="1"/>
  <c r="K129" i="2" s="1"/>
  <c r="K125" i="2"/>
  <c r="K124" i="2" s="1"/>
  <c r="K123" i="2" s="1"/>
  <c r="K121" i="2"/>
  <c r="K120" i="2" s="1"/>
  <c r="K119" i="2" s="1"/>
  <c r="K116" i="2"/>
  <c r="K115" i="2" s="1"/>
  <c r="K114" i="2" s="1"/>
  <c r="K112" i="2"/>
  <c r="K111" i="2" s="1"/>
  <c r="K110" i="2" s="1"/>
  <c r="K108" i="2"/>
  <c r="K107" i="2" s="1"/>
  <c r="K104" i="2"/>
  <c r="K99" i="2"/>
  <c r="K98" i="2" s="1"/>
  <c r="K97" i="2" s="1"/>
  <c r="K94" i="2"/>
  <c r="K93" i="2" s="1"/>
  <c r="K92" i="2" s="1"/>
  <c r="K90" i="2"/>
  <c r="K88" i="2"/>
  <c r="K82" i="2"/>
  <c r="K81" i="2" s="1"/>
  <c r="K74" i="2"/>
  <c r="K73" i="2" s="1"/>
  <c r="K66" i="2"/>
  <c r="K64" i="2"/>
  <c r="K59" i="2"/>
  <c r="K57" i="2"/>
  <c r="K43" i="2"/>
  <c r="K41" i="2"/>
  <c r="K38" i="2"/>
  <c r="K36" i="2"/>
  <c r="K30" i="2"/>
  <c r="K28" i="2"/>
  <c r="K26" i="2"/>
  <c r="K23" i="2"/>
  <c r="K15" i="2"/>
  <c r="J263" i="2"/>
  <c r="J259" i="2"/>
  <c r="J257" i="2"/>
  <c r="J254" i="2"/>
  <c r="J252" i="2"/>
  <c r="J250" i="2"/>
  <c r="J243" i="2"/>
  <c r="J241" i="2"/>
  <c r="J236" i="2"/>
  <c r="J235" i="2" s="1"/>
  <c r="J233" i="2"/>
  <c r="J231" i="2"/>
  <c r="J226" i="2"/>
  <c r="J225" i="2" s="1"/>
  <c r="J224" i="2" s="1"/>
  <c r="J223" i="2" s="1"/>
  <c r="J221" i="2"/>
  <c r="J220" i="2" s="1"/>
  <c r="J216" i="2" s="1"/>
  <c r="J213" i="2"/>
  <c r="J211" i="2"/>
  <c r="J204" i="2"/>
  <c r="J200" i="2"/>
  <c r="J195" i="2"/>
  <c r="J194" i="2" s="1"/>
  <c r="J185" i="2"/>
  <c r="J184" i="2" s="1"/>
  <c r="J182" i="2"/>
  <c r="J181" i="2" s="1"/>
  <c r="J180" i="2" s="1"/>
  <c r="J178" i="2"/>
  <c r="J177" i="2" s="1"/>
  <c r="J176" i="2" s="1"/>
  <c r="J173" i="2"/>
  <c r="J172" i="2" s="1"/>
  <c r="J171" i="2" s="1"/>
  <c r="J170" i="2" s="1"/>
  <c r="J167" i="2" s="1"/>
  <c r="J165" i="2"/>
  <c r="J164" i="2" s="1"/>
  <c r="J160" i="2"/>
  <c r="J159" i="2" s="1"/>
  <c r="J156" i="2"/>
  <c r="J155" i="2" s="1"/>
  <c r="J154" i="2" s="1"/>
  <c r="J151" i="2"/>
  <c r="J150" i="2" s="1"/>
  <c r="J149" i="2" s="1"/>
  <c r="J148" i="2" s="1"/>
  <c r="J144" i="2"/>
  <c r="J142" i="2"/>
  <c r="J140" i="2"/>
  <c r="J137" i="2"/>
  <c r="J135" i="2"/>
  <c r="J131" i="2"/>
  <c r="J130" i="2" s="1"/>
  <c r="J129" i="2" s="1"/>
  <c r="J125" i="2"/>
  <c r="J124" i="2" s="1"/>
  <c r="J123" i="2" s="1"/>
  <c r="J121" i="2"/>
  <c r="J120" i="2" s="1"/>
  <c r="J119" i="2" s="1"/>
  <c r="J116" i="2"/>
  <c r="J115" i="2" s="1"/>
  <c r="J114" i="2" s="1"/>
  <c r="J112" i="2"/>
  <c r="J111" i="2" s="1"/>
  <c r="J110" i="2" s="1"/>
  <c r="J108" i="2"/>
  <c r="J107" i="2" s="1"/>
  <c r="J104" i="2"/>
  <c r="J103" i="2" s="1"/>
  <c r="J102" i="2" s="1"/>
  <c r="J99" i="2"/>
  <c r="J98" i="2" s="1"/>
  <c r="J97" i="2" s="1"/>
  <c r="J94" i="2"/>
  <c r="J93" i="2" s="1"/>
  <c r="J92" i="2" s="1"/>
  <c r="J90" i="2"/>
  <c r="J88" i="2"/>
  <c r="J82" i="2"/>
  <c r="J81" i="2" s="1"/>
  <c r="J74" i="2"/>
  <c r="J73" i="2" s="1"/>
  <c r="J66" i="2"/>
  <c r="J64" i="2"/>
  <c r="J59" i="2"/>
  <c r="J57" i="2"/>
  <c r="J43" i="2"/>
  <c r="J41" i="2"/>
  <c r="J38" i="2"/>
  <c r="J36" i="2"/>
  <c r="J30" i="2"/>
  <c r="J28" i="2"/>
  <c r="J26" i="2"/>
  <c r="J23" i="2"/>
  <c r="J21" i="2"/>
  <c r="J19" i="2"/>
  <c r="J17" i="2"/>
  <c r="J15" i="2"/>
  <c r="J54" i="2" l="1"/>
  <c r="K54" i="2"/>
  <c r="K246" i="2"/>
  <c r="K245" i="2" s="1"/>
  <c r="J12" i="2"/>
  <c r="J246" i="2"/>
  <c r="K12" i="2"/>
  <c r="J199" i="2"/>
  <c r="J198" i="2" s="1"/>
  <c r="K199" i="2"/>
  <c r="K198" i="2" s="1"/>
  <c r="J245" i="2"/>
  <c r="K118" i="2"/>
  <c r="K134" i="2"/>
  <c r="K133" i="2" s="1"/>
  <c r="K128" i="2" s="1"/>
  <c r="J134" i="2"/>
  <c r="J133" i="2" s="1"/>
  <c r="J240" i="2"/>
  <c r="J239" i="2" s="1"/>
  <c r="J238" i="2" s="1"/>
  <c r="J210" i="2"/>
  <c r="J209" i="2" s="1"/>
  <c r="K106" i="2"/>
  <c r="K101" i="2" s="1"/>
  <c r="J84" i="2"/>
  <c r="J72" i="2" s="1"/>
  <c r="J71" i="2" s="1"/>
  <c r="K230" i="2"/>
  <c r="K229" i="2" s="1"/>
  <c r="K215" i="2"/>
  <c r="K240" i="2"/>
  <c r="K239" i="2" s="1"/>
  <c r="K238" i="2" s="1"/>
  <c r="J230" i="2"/>
  <c r="J229" i="2" s="1"/>
  <c r="K175" i="2"/>
  <c r="K210" i="2"/>
  <c r="K209" i="2" s="1"/>
  <c r="K194" i="2"/>
  <c r="J40" i="2"/>
  <c r="J106" i="2"/>
  <c r="J193" i="2"/>
  <c r="J192" i="2" s="1"/>
  <c r="J215" i="2"/>
  <c r="J118" i="2"/>
  <c r="K40" i="2"/>
  <c r="K84" i="2"/>
  <c r="K72" i="2" s="1"/>
  <c r="K71" i="2" s="1"/>
  <c r="K163" i="2"/>
  <c r="K158" i="2" s="1"/>
  <c r="J153" i="2"/>
  <c r="J163" i="2"/>
  <c r="J158" i="2" s="1"/>
  <c r="J11" i="2" l="1"/>
  <c r="J10" i="2" s="1"/>
  <c r="K11" i="2"/>
  <c r="K10" i="2" s="1"/>
  <c r="K197" i="2"/>
  <c r="K228" i="2"/>
  <c r="J228" i="2"/>
  <c r="J175" i="2"/>
  <c r="J197" i="2"/>
  <c r="J128" i="2"/>
  <c r="J101" i="2"/>
  <c r="J274" i="2" l="1"/>
  <c r="J276" i="2" s="1"/>
  <c r="K274" i="2"/>
  <c r="K276" i="2" s="1"/>
</calcChain>
</file>

<file path=xl/sharedStrings.xml><?xml version="1.0" encoding="utf-8"?>
<sst xmlns="http://schemas.openxmlformats.org/spreadsheetml/2006/main" count="571" uniqueCount="368">
  <si>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</si>
  <si>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</si>
  <si>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</si>
  <si>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</si>
  <si>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</si>
  <si>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</si>
  <si>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</si>
  <si>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</si>
  <si>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</si>
  <si>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</si>
  <si>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</si>
  <si>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</si>
  <si>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</si>
  <si>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</si>
  <si>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</si>
  <si>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</si>
  <si>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</si>
  <si>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</si>
  <si>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</si>
  <si>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</si>
  <si>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</si>
  <si>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</si>
  <si>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</si>
  <si>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</si>
  <si>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</si>
  <si>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</si>
  <si>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</si>
  <si>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</si>
  <si>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</si>
  <si>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</si>
  <si>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</si>
  <si>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</si>
  <si>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</si>
  <si>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</si>
  <si>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</si>
  <si>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</si>
  <si>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</si>
  <si>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</si>
  <si>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</si>
  <si>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</si>
  <si>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</si>
  <si>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</si>
  <si>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</si>
  <si>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</si>
  <si>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</si>
  <si>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</si>
  <si>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</si>
  <si>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</si>
  <si>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</si>
  <si>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</si>
  <si>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</si>
  <si>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</si>
  <si>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</si>
  <si>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</si>
  <si>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</si>
  <si>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</si>
  <si>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</si>
  <si>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</si>
  <si>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</si>
  <si>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</si>
  <si>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</si>
  <si>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</si>
  <si>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</si>
  <si>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</si>
  <si>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</si>
  <si>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</si>
  <si>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</si>
  <si>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</si>
  <si>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</si>
  <si>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</si>
  <si>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</si>
  <si>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</si>
  <si>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</si>
  <si>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</si>
  <si>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</si>
  <si>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</si>
  <si>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</si>
  <si>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</si>
  <si>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</si>
  <si>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</si>
  <si>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</si>
  <si>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</si>
  <si>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</si>
  <si>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</si>
  <si>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</si>
  <si>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</si>
  <si>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</si>
  <si>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</si>
  <si>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</si>
  <si>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</si>
  <si>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</si>
  <si>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</si>
  <si>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</si>
  <si>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</si>
  <si>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</si>
  <si>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</si>
  <si>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</si>
  <si>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</si>
  <si>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</si>
  <si>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</si>
  <si>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</si>
  <si>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</si>
  <si>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</si>
  <si>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</si>
  <si>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</si>
  <si>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</si>
  <si>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</si>
  <si>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</si>
  <si>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</si>
  <si>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</si>
  <si>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</si>
  <si>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</si>
  <si>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</si>
  <si>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</si>
  <si>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</si>
  <si>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</si>
  <si>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</si>
  <si>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</si>
  <si>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</si>
  <si>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</si>
  <si>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</si>
  <si>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</si>
  <si>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</si>
  <si>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</si>
  <si>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</si>
  <si>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</si>
  <si>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</si>
  <si>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</si>
  <si>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</si>
  <si>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</si>
  <si>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</si>
  <si>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</si>
  <si>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</si>
  <si>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</si>
  <si>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</si>
  <si>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</si>
  <si>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</si>
  <si>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</si>
  <si>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</si>
  <si>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</si>
  <si>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</si>
  <si>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</si>
  <si>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</si>
  <si>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</si>
  <si>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</si>
  <si>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</si>
  <si>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</si>
  <si>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</si>
  <si>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</si>
  <si>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</si>
  <si>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</si>
  <si>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</si>
  <si>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</si>
  <si>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</si>
  <si>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</si>
  <si>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</si>
  <si>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</si>
  <si>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</si>
  <si>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</si>
  <si>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</si>
  <si>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</si>
  <si>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</si>
  <si>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</si>
  <si>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</si>
  <si>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</si>
  <si>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</si>
  <si>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</si>
  <si>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</si>
  <si>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</si>
  <si>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</si>
  <si>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</si>
  <si>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</si>
  <si>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</si>
  <si>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</si>
  <si>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</si>
  <si>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</si>
  <si>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</si>
  <si>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</si>
  <si>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</si>
  <si>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</si>
  <si>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</si>
  <si>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</si>
  <si>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</si>
  <si>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</si>
  <si>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</si>
  <si>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</si>
  <si>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</si>
  <si>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</si>
  <si>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</si>
  <si>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</si>
  <si>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</si>
  <si>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</si>
  <si>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</si>
  <si>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</si>
  <si>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</si>
  <si>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</si>
  <si>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</si>
  <si>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</si>
  <si>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</si>
  <si>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</si>
  <si>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</si>
  <si>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</si>
  <si>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</si>
  <si>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</si>
  <si>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</si>
  <si>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</si>
  <si>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</si>
  <si>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</si>
  <si>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</si>
  <si>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</si>
  <si>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</si>
  <si>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</si>
  <si>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</si>
  <si>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</si>
  <si>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</si>
  <si>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</si>
  <si>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</si>
  <si>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</si>
  <si>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</si>
  <si>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</si>
  <si>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</si>
  <si>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</si>
  <si>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</si>
  <si>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</si>
  <si>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</si>
  <si>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</si>
  <si>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</si>
  <si>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</si>
  <si>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</si>
  <si>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</si>
  <si>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</si>
  <si>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</si>
  <si>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</si>
  <si>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</si>
  <si>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</si>
  <si>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</si>
  <si>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</si>
  <si>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</si>
  <si>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</si>
  <si>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</si>
  <si>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</si>
  <si>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</si>
  <si>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</si>
  <si>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</si>
  <si>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</si>
  <si>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</si>
  <si>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</si>
  <si>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</si>
  <si>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</si>
  <si>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</si>
  <si>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</si>
  <si>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</si>
  <si>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</si>
  <si>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</si>
  <si>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</si>
  <si>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</si>
  <si>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</si>
  <si>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</si>
  <si>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</si>
  <si>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</si>
  <si>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</si>
  <si>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</si>
  <si>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</si>
  <si>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</si>
  <si>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</si>
  <si>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</si>
  <si>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</si>
  <si>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</si>
  <si>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</si>
  <si>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</si>
  <si>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</si>
  <si>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</si>
  <si>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</si>
  <si>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</si>
  <si>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</si>
  <si>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</si>
  <si>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</si>
  <si>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</si>
  <si>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</si>
  <si>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</si>
  <si>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</si>
  <si>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</si>
  <si>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</si>
  <si>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</si>
  <si>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</si>
  <si>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</si>
  <si>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</si>
  <si>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</si>
  <si>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</si>
  <si>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</si>
  <si>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</si>
  <si>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</si>
  <si>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</si>
  <si>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</si>
  <si>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</si>
  <si>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</si>
  <si>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</si>
  <si>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</si>
  <si>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</si>
  <si>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</si>
  <si>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</si>
  <si>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</si>
  <si>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</si>
  <si>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</si>
  <si>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</si>
  <si>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</si>
  <si>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</si>
  <si>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</si>
  <si>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</si>
  <si>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</si>
  <si>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</si>
  <si>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</si>
  <si>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</si>
  <si>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</si>
  <si>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</si>
  <si>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</si>
  <si>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</si>
  <si>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</si>
  <si>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</si>
  <si>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</si>
  <si>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</si>
  <si>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</si>
  <si>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</si>
  <si>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</si>
  <si>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</si>
  <si>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</si>
  <si>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</si>
  <si>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</si>
  <si>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</si>
  <si>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</si>
  <si>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</si>
  <si>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</si>
  <si>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</si>
  <si>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</si>
  <si>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</si>
  <si>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</si>
  <si>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</si>
  <si>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</si>
  <si>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</si>
  <si>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</si>
  <si>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</si>
  <si>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</si>
  <si>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</si>
  <si>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</si>
  <si>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</si>
  <si>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</si>
  <si>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</si>
  <si>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</si>
  <si>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</si>
  <si>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</si>
  <si>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</si>
  <si>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</si>
  <si>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</si>
  <si>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</si>
  <si>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</si>
  <si>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</si>
  <si>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</si>
  <si>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</si>
  <si>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</si>
  <si>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</si>
  <si>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</si>
  <si>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</si>
  <si>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</si>
  <si>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</si>
  <si>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</si>
  <si>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</si>
  <si>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</si>
  <si>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 xml:space="preserve">                      от 15.02.2024 №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</si>
</sst>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6"/>
  <sheetViews>
    <sheetView tabSelected="1" zoomScale="95" zoomScaleNormal="95" zoomScaleSheetLayoutView="100" workbookViewId="0">
      <selection activeCell="J5" sqref="J5:K5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3.3320312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14" width="9.109375" style="2" customWidth="1"/>
    <col min="215" max="16384" width="9.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98" t="s">
        <v>366</v>
      </c>
      <c r="I1" s="198"/>
      <c r="J1" s="198"/>
      <c r="K1" s="198"/>
    </row>
    <row r="2" spans="1:11" x14ac:dyDescent="0.25">
      <c r="A2" s="1"/>
      <c r="B2" s="1"/>
      <c r="C2" s="1"/>
      <c r="D2" s="1"/>
      <c r="E2" s="1"/>
      <c r="F2" s="1"/>
      <c r="G2" s="202" t="s">
        <v>313</v>
      </c>
      <c r="H2" s="202"/>
      <c r="I2" s="202"/>
      <c r="J2" s="202"/>
      <c r="K2" s="202"/>
    </row>
    <row r="3" spans="1:11" x14ac:dyDescent="0.25">
      <c r="A3" s="1"/>
      <c r="B3" s="1"/>
      <c r="C3" s="1"/>
      <c r="D3" s="1"/>
      <c r="E3" s="1"/>
      <c r="F3" s="1"/>
      <c r="G3" s="202" t="s">
        <v>314</v>
      </c>
      <c r="H3" s="202"/>
      <c r="I3" s="202"/>
      <c r="J3" s="202"/>
      <c r="K3" s="202"/>
    </row>
    <row r="4" spans="1:11" x14ac:dyDescent="0.25">
      <c r="A4" s="1"/>
      <c r="B4" s="1"/>
      <c r="C4" s="1"/>
      <c r="D4" s="1"/>
      <c r="E4" s="1"/>
      <c r="F4" s="1"/>
      <c r="G4" s="170"/>
      <c r="H4" s="170"/>
      <c r="I4" s="170"/>
      <c r="J4" s="202" t="s">
        <v>336</v>
      </c>
      <c r="K4" s="202"/>
    </row>
    <row r="5" spans="1:11" x14ac:dyDescent="0.25">
      <c r="A5" s="1"/>
      <c r="B5" s="1"/>
      <c r="C5" s="1"/>
      <c r="D5" s="1"/>
      <c r="E5" s="1"/>
      <c r="F5" s="1"/>
      <c r="G5" s="1"/>
      <c r="I5" s="169"/>
      <c r="J5" s="198" t="s">
        <v>367</v>
      </c>
      <c r="K5" s="198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 x14ac:dyDescent="0.25">
      <c r="A7" s="1"/>
      <c r="B7" s="199" t="s">
        <v>353</v>
      </c>
      <c r="C7" s="199"/>
      <c r="D7" s="199"/>
      <c r="E7" s="199"/>
      <c r="F7" s="199"/>
      <c r="G7" s="199"/>
      <c r="H7" s="199"/>
      <c r="I7" s="199"/>
      <c r="J7" s="199"/>
      <c r="K7" s="199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1.4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1.4" x14ac:dyDescent="0.25">
      <c r="A10" s="8"/>
      <c r="B10" s="200" t="s">
        <v>33</v>
      </c>
      <c r="C10" s="200"/>
      <c r="D10" s="200"/>
      <c r="E10" s="200"/>
      <c r="F10" s="201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1.4" x14ac:dyDescent="0.25">
      <c r="A11" s="8"/>
      <c r="B11" s="192" t="s">
        <v>32</v>
      </c>
      <c r="C11" s="192"/>
      <c r="D11" s="192"/>
      <c r="E11" s="192"/>
      <c r="F11" s="193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27.6" x14ac:dyDescent="0.25">
      <c r="A13" s="8"/>
      <c r="B13" s="190" t="s">
        <v>31</v>
      </c>
      <c r="C13" s="190"/>
      <c r="D13" s="190"/>
      <c r="E13" s="190"/>
      <c r="F13" s="191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1.4" x14ac:dyDescent="0.25">
      <c r="A14" s="8"/>
      <c r="B14" s="196">
        <v>500</v>
      </c>
      <c r="C14" s="196"/>
      <c r="D14" s="196"/>
      <c r="E14" s="196"/>
      <c r="F14" s="197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27.6" x14ac:dyDescent="0.25">
      <c r="A15" s="8"/>
      <c r="B15" s="194" t="s">
        <v>30</v>
      </c>
      <c r="C15" s="194"/>
      <c r="D15" s="194"/>
      <c r="E15" s="194"/>
      <c r="F15" s="195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1.4" x14ac:dyDescent="0.25">
      <c r="A16" s="8"/>
      <c r="B16" s="190">
        <v>100</v>
      </c>
      <c r="C16" s="190"/>
      <c r="D16" s="190"/>
      <c r="E16" s="190"/>
      <c r="F16" s="191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27.6" x14ac:dyDescent="0.3">
      <c r="A17" s="8"/>
      <c r="B17" s="190">
        <v>200</v>
      </c>
      <c r="C17" s="190"/>
      <c r="D17" s="190"/>
      <c r="E17" s="190"/>
      <c r="F17" s="191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1.4" x14ac:dyDescent="0.25">
      <c r="A18" s="8"/>
      <c r="B18" s="190">
        <v>300</v>
      </c>
      <c r="C18" s="190"/>
      <c r="D18" s="190"/>
      <c r="E18" s="190"/>
      <c r="F18" s="191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1.4" x14ac:dyDescent="0.3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3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1.4" x14ac:dyDescent="0.3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27.6" x14ac:dyDescent="0.25">
      <c r="A23" s="8"/>
      <c r="B23" s="190">
        <v>600</v>
      </c>
      <c r="C23" s="190"/>
      <c r="D23" s="190"/>
      <c r="E23" s="190"/>
      <c r="F23" s="191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82.8" x14ac:dyDescent="0.25">
      <c r="A24" s="8"/>
      <c r="B24" s="196">
        <v>800</v>
      </c>
      <c r="C24" s="196"/>
      <c r="D24" s="196"/>
      <c r="E24" s="196"/>
      <c r="F24" s="197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1.4" x14ac:dyDescent="0.25">
      <c r="A25" s="8"/>
      <c r="B25" s="196">
        <v>800</v>
      </c>
      <c r="C25" s="196"/>
      <c r="D25" s="196"/>
      <c r="E25" s="196"/>
      <c r="F25" s="197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x14ac:dyDescent="0.25">
      <c r="A26" s="8"/>
      <c r="B26" s="197" t="s">
        <v>29</v>
      </c>
      <c r="C26" s="203"/>
      <c r="D26" s="203"/>
      <c r="E26" s="203"/>
      <c r="F26" s="203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27.6" x14ac:dyDescent="0.25">
      <c r="A27" s="8"/>
      <c r="B27" s="190">
        <v>300</v>
      </c>
      <c r="C27" s="190"/>
      <c r="D27" s="190"/>
      <c r="E27" s="190"/>
      <c r="F27" s="191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 x14ac:dyDescent="0.25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1.4" x14ac:dyDescent="0.2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1.4" x14ac:dyDescent="0.2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1.4" x14ac:dyDescent="0.2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27.6" x14ac:dyDescent="0.25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1.4" x14ac:dyDescent="0.2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55.2" x14ac:dyDescent="0.25">
      <c r="A34" s="8"/>
      <c r="B34" s="182"/>
      <c r="C34" s="182"/>
      <c r="D34" s="182"/>
      <c r="E34" s="182"/>
      <c r="F34" s="183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1.4" x14ac:dyDescent="0.2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55.2" x14ac:dyDescent="0.25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1.4" x14ac:dyDescent="0.2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 x14ac:dyDescent="0.25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1.4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 x14ac:dyDescent="0.25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 x14ac:dyDescent="0.25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1.4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55.2" x14ac:dyDescent="0.25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27.6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27.6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27.6" x14ac:dyDescent="0.25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82.8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27.6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1.4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27.6" x14ac:dyDescent="0.25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82.8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 x14ac:dyDescent="0.25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 x14ac:dyDescent="0.25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1.4" x14ac:dyDescent="0.2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1.4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 x14ac:dyDescent="0.25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1.4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 x14ac:dyDescent="0.25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27.6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1.4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 x14ac:dyDescent="0.25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27.6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1.4" x14ac:dyDescent="0.2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27.6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 x14ac:dyDescent="0.25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 x14ac:dyDescent="0.25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1.4" x14ac:dyDescent="0.2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 x14ac:dyDescent="0.25">
      <c r="A71" s="8"/>
      <c r="B71" s="200" t="s">
        <v>28</v>
      </c>
      <c r="C71" s="200"/>
      <c r="D71" s="200"/>
      <c r="E71" s="200"/>
      <c r="F71" s="201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 x14ac:dyDescent="0.25">
      <c r="A72" s="8"/>
      <c r="B72" s="192" t="s">
        <v>27</v>
      </c>
      <c r="C72" s="192"/>
      <c r="D72" s="192"/>
      <c r="E72" s="192"/>
      <c r="F72" s="193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 x14ac:dyDescent="0.25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27.6" x14ac:dyDescent="0.25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27.6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 x14ac:dyDescent="0.25">
      <c r="A77" s="8"/>
      <c r="B77" s="194" t="s">
        <v>26</v>
      </c>
      <c r="C77" s="194"/>
      <c r="D77" s="194"/>
      <c r="E77" s="194"/>
      <c r="F77" s="195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82.8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27.6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x14ac:dyDescent="0.2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 x14ac:dyDescent="0.25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 x14ac:dyDescent="0.25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1.4" x14ac:dyDescent="0.2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55.2" x14ac:dyDescent="0.25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27.6" x14ac:dyDescent="0.25">
      <c r="A85" s="8"/>
      <c r="B85" s="194" t="s">
        <v>25</v>
      </c>
      <c r="C85" s="194"/>
      <c r="D85" s="194"/>
      <c r="E85" s="194"/>
      <c r="F85" s="195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27.6" x14ac:dyDescent="0.25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27.6" x14ac:dyDescent="0.25">
      <c r="A87" s="8"/>
      <c r="B87" s="196">
        <v>500</v>
      </c>
      <c r="C87" s="196"/>
      <c r="D87" s="196"/>
      <c r="E87" s="196"/>
      <c r="F87" s="197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 x14ac:dyDescent="0.25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27.6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69" x14ac:dyDescent="0.2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27.6" x14ac:dyDescent="0.25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69" x14ac:dyDescent="0.2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 x14ac:dyDescent="0.25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 x14ac:dyDescent="0.25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27.6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1.4" x14ac:dyDescent="0.2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 x14ac:dyDescent="0.25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 x14ac:dyDescent="0.25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 x14ac:dyDescent="0.25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1.4" x14ac:dyDescent="0.2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 x14ac:dyDescent="0.25">
      <c r="A101" s="8"/>
      <c r="B101" s="200" t="s">
        <v>24</v>
      </c>
      <c r="C101" s="200"/>
      <c r="D101" s="200"/>
      <c r="E101" s="200"/>
      <c r="F101" s="201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 x14ac:dyDescent="0.25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 x14ac:dyDescent="0.25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 x14ac:dyDescent="0.25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27.6" x14ac:dyDescent="0.25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55.2" x14ac:dyDescent="0.25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 x14ac:dyDescent="0.25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 x14ac:dyDescent="0.25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1.4" x14ac:dyDescent="0.2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 x14ac:dyDescent="0.25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 x14ac:dyDescent="0.25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27.6" x14ac:dyDescent="0.25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27.6" x14ac:dyDescent="0.25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 x14ac:dyDescent="0.25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27.6" x14ac:dyDescent="0.25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1.4" x14ac:dyDescent="0.2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1.4" x14ac:dyDescent="0.2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5.2" x14ac:dyDescent="0.25">
      <c r="A118" s="8"/>
      <c r="B118" s="200" t="s">
        <v>23</v>
      </c>
      <c r="C118" s="200"/>
      <c r="D118" s="200"/>
      <c r="E118" s="200"/>
      <c r="F118" s="201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 x14ac:dyDescent="0.25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 x14ac:dyDescent="0.25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27.6" x14ac:dyDescent="0.25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27.6" x14ac:dyDescent="0.25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 x14ac:dyDescent="0.25">
      <c r="A123" s="8"/>
      <c r="B123" s="192" t="s">
        <v>22</v>
      </c>
      <c r="C123" s="192"/>
      <c r="D123" s="192"/>
      <c r="E123" s="192"/>
      <c r="F123" s="193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 x14ac:dyDescent="0.25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1.4" x14ac:dyDescent="0.2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82.8" x14ac:dyDescent="0.25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27.6" x14ac:dyDescent="0.25">
      <c r="A127" s="8"/>
      <c r="B127" s="190">
        <v>200</v>
      </c>
      <c r="C127" s="190"/>
      <c r="D127" s="190"/>
      <c r="E127" s="190"/>
      <c r="F127" s="191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 x14ac:dyDescent="0.25">
      <c r="A128" s="8"/>
      <c r="B128" s="200" t="s">
        <v>21</v>
      </c>
      <c r="C128" s="200"/>
      <c r="D128" s="200"/>
      <c r="E128" s="200"/>
      <c r="F128" s="201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1.4" x14ac:dyDescent="0.2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 x14ac:dyDescent="0.25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 x14ac:dyDescent="0.25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1.4" x14ac:dyDescent="0.2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1.4" x14ac:dyDescent="0.25">
      <c r="A133" s="8"/>
      <c r="B133" s="192" t="s">
        <v>20</v>
      </c>
      <c r="C133" s="192"/>
      <c r="D133" s="192"/>
      <c r="E133" s="192"/>
      <c r="F133" s="193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 x14ac:dyDescent="0.25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27.6" x14ac:dyDescent="0.25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1.4" x14ac:dyDescent="0.2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27.6" x14ac:dyDescent="0.25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82.8" x14ac:dyDescent="0.25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27.6" x14ac:dyDescent="0.25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27.6" x14ac:dyDescent="0.25">
      <c r="A140" s="8"/>
      <c r="B140" s="196">
        <v>800</v>
      </c>
      <c r="C140" s="196"/>
      <c r="D140" s="196"/>
      <c r="E140" s="196"/>
      <c r="F140" s="197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1.4" x14ac:dyDescent="0.25">
      <c r="A141" s="8"/>
      <c r="B141" s="194" t="s">
        <v>19</v>
      </c>
      <c r="C141" s="194"/>
      <c r="D141" s="194"/>
      <c r="E141" s="194"/>
      <c r="F141" s="195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x14ac:dyDescent="0.25">
      <c r="A142" s="8"/>
      <c r="B142" s="196">
        <v>300</v>
      </c>
      <c r="C142" s="196"/>
      <c r="D142" s="196"/>
      <c r="E142" s="196"/>
      <c r="F142" s="197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1.4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1.4" x14ac:dyDescent="0.2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1.4" x14ac:dyDescent="0.2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27.6" x14ac:dyDescent="0.25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1.4" x14ac:dyDescent="0.2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1.4" x14ac:dyDescent="0.2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 x14ac:dyDescent="0.25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 x14ac:dyDescent="0.25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27.6" x14ac:dyDescent="0.25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27.6" x14ac:dyDescent="0.25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 x14ac:dyDescent="0.25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 x14ac:dyDescent="0.25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 x14ac:dyDescent="0.25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27.6" x14ac:dyDescent="0.25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27.6" x14ac:dyDescent="0.25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 x14ac:dyDescent="0.25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 x14ac:dyDescent="0.25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 x14ac:dyDescent="0.25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1.4" x14ac:dyDescent="0.2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 x14ac:dyDescent="0.25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41.4" x14ac:dyDescent="0.25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 x14ac:dyDescent="0.25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 x14ac:dyDescent="0.25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x14ac:dyDescent="0.2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41.4" x14ac:dyDescent="0.25">
      <c r="A167" s="8"/>
      <c r="B167" s="176"/>
      <c r="C167" s="176"/>
      <c r="D167" s="176"/>
      <c r="E167" s="176"/>
      <c r="F167" s="177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27.6" x14ac:dyDescent="0.25">
      <c r="A168" s="8"/>
      <c r="B168" s="176"/>
      <c r="C168" s="176"/>
      <c r="D168" s="176"/>
      <c r="E168" s="176"/>
      <c r="F168" s="177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82.8" x14ac:dyDescent="0.25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 x14ac:dyDescent="0.25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 x14ac:dyDescent="0.25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1.4" x14ac:dyDescent="0.2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 x14ac:dyDescent="0.25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27.6" x14ac:dyDescent="0.25">
      <c r="A174" s="8"/>
      <c r="B174" s="204" t="s">
        <v>18</v>
      </c>
      <c r="C174" s="204"/>
      <c r="D174" s="204"/>
      <c r="E174" s="204"/>
      <c r="F174" s="205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 x14ac:dyDescent="0.25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 x14ac:dyDescent="0.25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 x14ac:dyDescent="0.25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27.6" x14ac:dyDescent="0.25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27.6" x14ac:dyDescent="0.25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27.6" x14ac:dyDescent="0.25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 x14ac:dyDescent="0.25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 x14ac:dyDescent="0.25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27.6" x14ac:dyDescent="0.25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 x14ac:dyDescent="0.25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27.6" x14ac:dyDescent="0.25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27.6" x14ac:dyDescent="0.25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1.4" x14ac:dyDescent="0.2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1.4" x14ac:dyDescent="0.25">
      <c r="A188" s="8"/>
      <c r="B188" s="186"/>
      <c r="C188" s="186"/>
      <c r="D188" s="186"/>
      <c r="E188" s="186"/>
      <c r="F188" s="187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1.4" x14ac:dyDescent="0.25">
      <c r="A189" s="8"/>
      <c r="B189" s="186"/>
      <c r="C189" s="186"/>
      <c r="D189" s="186"/>
      <c r="E189" s="186"/>
      <c r="F189" s="187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1.4" x14ac:dyDescent="0.25">
      <c r="A190" s="8"/>
      <c r="B190" s="176"/>
      <c r="C190" s="176"/>
      <c r="D190" s="176"/>
      <c r="E190" s="176"/>
      <c r="F190" s="177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1.4" x14ac:dyDescent="0.25">
      <c r="A191" s="8"/>
      <c r="B191" s="176"/>
      <c r="C191" s="176"/>
      <c r="D191" s="176"/>
      <c r="E191" s="176"/>
      <c r="F191" s="177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 x14ac:dyDescent="0.25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 x14ac:dyDescent="0.25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 x14ac:dyDescent="0.25">
      <c r="A194" s="8"/>
      <c r="B194" s="200" t="s">
        <v>17</v>
      </c>
      <c r="C194" s="200"/>
      <c r="D194" s="200"/>
      <c r="E194" s="200"/>
      <c r="F194" s="201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 x14ac:dyDescent="0.25">
      <c r="A195" s="8"/>
      <c r="B195" s="192" t="s">
        <v>16</v>
      </c>
      <c r="C195" s="192"/>
      <c r="D195" s="192"/>
      <c r="E195" s="192"/>
      <c r="F195" s="193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1.4" x14ac:dyDescent="0.2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 x14ac:dyDescent="0.25">
      <c r="A197" s="8"/>
      <c r="B197" s="190" t="s">
        <v>15</v>
      </c>
      <c r="C197" s="190"/>
      <c r="D197" s="190"/>
      <c r="E197" s="190"/>
      <c r="F197" s="191"/>
      <c r="G197" s="9" t="s">
        <v>61</v>
      </c>
      <c r="H197" s="132" t="s">
        <v>109</v>
      </c>
      <c r="I197" s="11" t="s">
        <v>0</v>
      </c>
      <c r="J197" s="12">
        <f>SUM(J198+J209)</f>
        <v>33254329</v>
      </c>
      <c r="K197" s="12">
        <f>SUM(K198+K209)</f>
        <v>33598499</v>
      </c>
    </row>
    <row r="198" spans="1:11" ht="63" customHeight="1" x14ac:dyDescent="0.25">
      <c r="A198" s="8"/>
      <c r="B198" s="196">
        <v>200</v>
      </c>
      <c r="C198" s="196"/>
      <c r="D198" s="196"/>
      <c r="E198" s="196"/>
      <c r="F198" s="197"/>
      <c r="G198" s="52" t="s">
        <v>144</v>
      </c>
      <c r="H198" s="88" t="s">
        <v>110</v>
      </c>
      <c r="I198" s="15" t="s">
        <v>0</v>
      </c>
      <c r="J198" s="16">
        <f>SUM(J199+J206+J202)</f>
        <v>31022428</v>
      </c>
      <c r="K198" s="16">
        <f>SUM(K199+K206+K202)</f>
        <v>31277428</v>
      </c>
    </row>
    <row r="199" spans="1:11" ht="62.25" customHeight="1" x14ac:dyDescent="0.25">
      <c r="A199" s="8"/>
      <c r="B199" s="200" t="s">
        <v>14</v>
      </c>
      <c r="C199" s="200"/>
      <c r="D199" s="200"/>
      <c r="E199" s="200"/>
      <c r="F199" s="201"/>
      <c r="G199" s="42" t="s">
        <v>280</v>
      </c>
      <c r="H199" s="75" t="s">
        <v>111</v>
      </c>
      <c r="I199" s="15"/>
      <c r="J199" s="43">
        <f>SUM(J200+J204)</f>
        <v>24675150</v>
      </c>
      <c r="K199" s="43">
        <f>SUM(K200+K204)</f>
        <v>24930150</v>
      </c>
    </row>
    <row r="200" spans="1:11" ht="27.6" x14ac:dyDescent="0.25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8647600</v>
      </c>
      <c r="K200" s="21">
        <f>SUM(K201)</f>
        <v>8902600</v>
      </c>
    </row>
    <row r="201" spans="1:11" ht="27.6" x14ac:dyDescent="0.25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8647600</v>
      </c>
      <c r="K201" s="21">
        <v>8902600</v>
      </c>
    </row>
    <row r="202" spans="1:11" ht="27.6" x14ac:dyDescent="0.25">
      <c r="A202" s="8"/>
      <c r="B202" s="188"/>
      <c r="C202" s="188"/>
      <c r="D202" s="188"/>
      <c r="E202" s="188"/>
      <c r="F202" s="189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27.6" x14ac:dyDescent="0.25">
      <c r="A203" s="8"/>
      <c r="B203" s="188"/>
      <c r="C203" s="188"/>
      <c r="D203" s="188"/>
      <c r="E203" s="188"/>
      <c r="F203" s="189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63" customHeight="1" x14ac:dyDescent="0.25">
      <c r="A204" s="8"/>
      <c r="B204" s="30"/>
      <c r="C204" s="30"/>
      <c r="D204" s="30"/>
      <c r="E204" s="30"/>
      <c r="F204" s="31"/>
      <c r="G204" s="114" t="s">
        <v>293</v>
      </c>
      <c r="H204" s="115" t="s">
        <v>173</v>
      </c>
      <c r="I204" s="113"/>
      <c r="J204" s="21">
        <f>SUM(J205:J205)</f>
        <v>16027550</v>
      </c>
      <c r="K204" s="21">
        <f>SUM(K205:K205)</f>
        <v>16027550</v>
      </c>
    </row>
    <row r="205" spans="1:11" ht="27.6" x14ac:dyDescent="0.25">
      <c r="A205" s="8"/>
      <c r="B205" s="30"/>
      <c r="C205" s="30"/>
      <c r="D205" s="30"/>
      <c r="E205" s="30"/>
      <c r="F205" s="31"/>
      <c r="G205" s="114" t="s">
        <v>2</v>
      </c>
      <c r="H205" s="115" t="s">
        <v>0</v>
      </c>
      <c r="I205" s="113">
        <v>200</v>
      </c>
      <c r="J205" s="21">
        <v>16027550</v>
      </c>
      <c r="K205" s="21">
        <v>16027550</v>
      </c>
    </row>
    <row r="206" spans="1:11" ht="91.5" customHeight="1" x14ac:dyDescent="0.25">
      <c r="A206" s="8"/>
      <c r="B206" s="164"/>
      <c r="C206" s="164"/>
      <c r="D206" s="164"/>
      <c r="E206" s="164"/>
      <c r="F206" s="165"/>
      <c r="G206" s="166" t="s">
        <v>333</v>
      </c>
      <c r="H206" s="167" t="s">
        <v>334</v>
      </c>
      <c r="I206" s="111"/>
      <c r="J206" s="43">
        <f>SUM(J207)</f>
        <v>4847278</v>
      </c>
      <c r="K206" s="43">
        <f>SUM(K207)</f>
        <v>4847278</v>
      </c>
    </row>
    <row r="207" spans="1:11" ht="55.2" x14ac:dyDescent="0.25">
      <c r="A207" s="8"/>
      <c r="B207" s="174"/>
      <c r="C207" s="174"/>
      <c r="D207" s="174"/>
      <c r="E207" s="174"/>
      <c r="F207" s="175"/>
      <c r="G207" s="114" t="s">
        <v>337</v>
      </c>
      <c r="H207" s="115" t="s">
        <v>338</v>
      </c>
      <c r="I207" s="113"/>
      <c r="J207" s="21">
        <f>SUM(J208:J208)</f>
        <v>4847278</v>
      </c>
      <c r="K207" s="21">
        <f>SUM(K208:K208)</f>
        <v>4847278</v>
      </c>
    </row>
    <row r="208" spans="1:11" ht="27.6" x14ac:dyDescent="0.25">
      <c r="A208" s="8"/>
      <c r="B208" s="174"/>
      <c r="C208" s="174"/>
      <c r="D208" s="174"/>
      <c r="E208" s="174"/>
      <c r="F208" s="175"/>
      <c r="G208" s="114" t="s">
        <v>2</v>
      </c>
      <c r="H208" s="115" t="s">
        <v>0</v>
      </c>
      <c r="I208" s="113">
        <v>200</v>
      </c>
      <c r="J208" s="21">
        <v>4847278</v>
      </c>
      <c r="K208" s="21">
        <v>4847278</v>
      </c>
    </row>
    <row r="209" spans="1:11" ht="65.25" customHeight="1" x14ac:dyDescent="0.25">
      <c r="A209" s="8"/>
      <c r="B209" s="30"/>
      <c r="C209" s="30"/>
      <c r="D209" s="30"/>
      <c r="E209" s="30"/>
      <c r="F209" s="31"/>
      <c r="G209" s="109" t="s">
        <v>145</v>
      </c>
      <c r="H209" s="110" t="s">
        <v>112</v>
      </c>
      <c r="I209" s="111" t="s">
        <v>0</v>
      </c>
      <c r="J209" s="100">
        <f>SUM(J210)</f>
        <v>2231901</v>
      </c>
      <c r="K209" s="100">
        <f>SUM(K210)</f>
        <v>2321071</v>
      </c>
    </row>
    <row r="210" spans="1:11" ht="46.5" customHeight="1" x14ac:dyDescent="0.25">
      <c r="A210" s="8"/>
      <c r="B210" s="30"/>
      <c r="C210" s="30"/>
      <c r="D210" s="30"/>
      <c r="E210" s="30"/>
      <c r="F210" s="31"/>
      <c r="G210" s="109" t="s">
        <v>281</v>
      </c>
      <c r="H210" s="110" t="s">
        <v>297</v>
      </c>
      <c r="I210" s="111"/>
      <c r="J210" s="100">
        <f>SUM(J213+J211)</f>
        <v>2231901</v>
      </c>
      <c r="K210" s="100">
        <f>SUM(K213+K211)</f>
        <v>2321071</v>
      </c>
    </row>
    <row r="211" spans="1:11" ht="76.5" customHeight="1" x14ac:dyDescent="0.25">
      <c r="A211" s="8"/>
      <c r="B211" s="190" t="s">
        <v>13</v>
      </c>
      <c r="C211" s="190"/>
      <c r="D211" s="190"/>
      <c r="E211" s="190"/>
      <c r="F211" s="191"/>
      <c r="G211" s="122" t="s">
        <v>324</v>
      </c>
      <c r="H211" s="134" t="s">
        <v>298</v>
      </c>
      <c r="I211" s="113"/>
      <c r="J211" s="103">
        <f>SUM(J212)</f>
        <v>0</v>
      </c>
      <c r="K211" s="103">
        <f>SUM(K212)</f>
        <v>0</v>
      </c>
    </row>
    <row r="212" spans="1:11" ht="27.6" x14ac:dyDescent="0.25">
      <c r="A212" s="8"/>
      <c r="B212" s="190">
        <v>200</v>
      </c>
      <c r="C212" s="190"/>
      <c r="D212" s="190"/>
      <c r="E212" s="190"/>
      <c r="F212" s="191"/>
      <c r="G212" s="114" t="s">
        <v>2</v>
      </c>
      <c r="H212" s="115" t="s">
        <v>0</v>
      </c>
      <c r="I212" s="113">
        <v>200</v>
      </c>
      <c r="J212" s="103">
        <v>0</v>
      </c>
      <c r="K212" s="103">
        <v>0</v>
      </c>
    </row>
    <row r="213" spans="1:11" ht="55.2" x14ac:dyDescent="0.25">
      <c r="A213" s="8"/>
      <c r="B213" s="30"/>
      <c r="C213" s="30"/>
      <c r="D213" s="30"/>
      <c r="E213" s="30"/>
      <c r="F213" s="31"/>
      <c r="G213" s="122" t="s">
        <v>38</v>
      </c>
      <c r="H213" s="134" t="s">
        <v>282</v>
      </c>
      <c r="I213" s="113" t="s">
        <v>0</v>
      </c>
      <c r="J213" s="103">
        <f>SUM(J214)</f>
        <v>2231901</v>
      </c>
      <c r="K213" s="103">
        <f>SUM(K214)</f>
        <v>2321071</v>
      </c>
    </row>
    <row r="214" spans="1:11" ht="27.6" x14ac:dyDescent="0.25">
      <c r="A214" s="8"/>
      <c r="B214" s="30"/>
      <c r="C214" s="30"/>
      <c r="D214" s="30"/>
      <c r="E214" s="30"/>
      <c r="F214" s="31"/>
      <c r="G214" s="28" t="s">
        <v>5</v>
      </c>
      <c r="H214" s="32"/>
      <c r="I214" s="27">
        <v>300</v>
      </c>
      <c r="J214" s="21">
        <v>2231901</v>
      </c>
      <c r="K214" s="21">
        <v>2321071</v>
      </c>
    </row>
    <row r="215" spans="1:11" ht="44.25" customHeight="1" x14ac:dyDescent="0.25">
      <c r="A215" s="8"/>
      <c r="B215" s="194" t="s">
        <v>12</v>
      </c>
      <c r="C215" s="194"/>
      <c r="D215" s="194"/>
      <c r="E215" s="194"/>
      <c r="F215" s="195"/>
      <c r="G215" s="9" t="s">
        <v>62</v>
      </c>
      <c r="H215" s="135" t="s">
        <v>113</v>
      </c>
      <c r="I215" s="11" t="s">
        <v>0</v>
      </c>
      <c r="J215" s="12">
        <f>SUM(J216)</f>
        <v>248632</v>
      </c>
      <c r="K215" s="12">
        <f>SUM(K216)</f>
        <v>228632</v>
      </c>
    </row>
    <row r="216" spans="1:11" ht="48" customHeight="1" x14ac:dyDescent="0.25">
      <c r="A216" s="8"/>
      <c r="B216" s="196">
        <v>500</v>
      </c>
      <c r="C216" s="196"/>
      <c r="D216" s="196"/>
      <c r="E216" s="196"/>
      <c r="F216" s="197"/>
      <c r="G216" s="52" t="s">
        <v>309</v>
      </c>
      <c r="H216" s="19" t="s">
        <v>114</v>
      </c>
      <c r="I216" s="56" t="s">
        <v>0</v>
      </c>
      <c r="J216" s="43">
        <f>SUM(J217+J220)</f>
        <v>248632</v>
      </c>
      <c r="K216" s="43">
        <f>SUM(K217+K220)</f>
        <v>228632</v>
      </c>
    </row>
    <row r="217" spans="1:11" ht="49.5" customHeight="1" x14ac:dyDescent="0.25">
      <c r="A217" s="8"/>
      <c r="B217" s="197" t="s">
        <v>11</v>
      </c>
      <c r="C217" s="203"/>
      <c r="D217" s="203"/>
      <c r="E217" s="203"/>
      <c r="F217" s="206"/>
      <c r="G217" s="136" t="s">
        <v>115</v>
      </c>
      <c r="H217" s="180" t="s">
        <v>116</v>
      </c>
      <c r="I217" s="138"/>
      <c r="J217" s="103">
        <f>SUM(J218)</f>
        <v>40000</v>
      </c>
      <c r="K217" s="103">
        <f>SUM(K218)</f>
        <v>20000</v>
      </c>
    </row>
    <row r="218" spans="1:11" ht="27.6" x14ac:dyDescent="0.25">
      <c r="A218" s="8"/>
      <c r="B218" s="31"/>
      <c r="C218" s="66"/>
      <c r="D218" s="66"/>
      <c r="E218" s="66"/>
      <c r="F218" s="66"/>
      <c r="G218" s="28" t="s">
        <v>347</v>
      </c>
      <c r="H218" s="181" t="s">
        <v>348</v>
      </c>
      <c r="I218" s="78"/>
      <c r="J218" s="103">
        <f>SUM(J219)</f>
        <v>40000</v>
      </c>
      <c r="K218" s="21">
        <f>SUM(K219)</f>
        <v>20000</v>
      </c>
    </row>
    <row r="219" spans="1:11" ht="27.6" x14ac:dyDescent="0.25">
      <c r="A219" s="8"/>
      <c r="B219" s="31"/>
      <c r="C219" s="66"/>
      <c r="D219" s="66"/>
      <c r="E219" s="66"/>
      <c r="F219" s="66"/>
      <c r="G219" s="114" t="s">
        <v>2</v>
      </c>
      <c r="H219" s="115" t="s">
        <v>0</v>
      </c>
      <c r="I219" s="113">
        <v>200</v>
      </c>
      <c r="J219" s="21">
        <v>40000</v>
      </c>
      <c r="K219" s="21">
        <v>20000</v>
      </c>
    </row>
    <row r="220" spans="1:11" ht="49.5" customHeight="1" x14ac:dyDescent="0.25">
      <c r="A220" s="8"/>
      <c r="B220" s="30"/>
      <c r="C220" s="30"/>
      <c r="D220" s="30"/>
      <c r="E220" s="30"/>
      <c r="F220" s="31"/>
      <c r="G220" s="136" t="s">
        <v>278</v>
      </c>
      <c r="H220" s="137" t="s">
        <v>279</v>
      </c>
      <c r="I220" s="138"/>
      <c r="J220" s="21">
        <f t="shared" ref="J220:K221" si="12">SUM(J221)</f>
        <v>208632</v>
      </c>
      <c r="K220" s="21">
        <f t="shared" si="12"/>
        <v>208632</v>
      </c>
    </row>
    <row r="221" spans="1:11" ht="34.5" customHeight="1" x14ac:dyDescent="0.25">
      <c r="A221" s="8"/>
      <c r="B221" s="30"/>
      <c r="C221" s="30"/>
      <c r="D221" s="30"/>
      <c r="E221" s="30"/>
      <c r="F221" s="31"/>
      <c r="G221" s="28" t="s">
        <v>292</v>
      </c>
      <c r="H221" s="49" t="s">
        <v>291</v>
      </c>
      <c r="I221" s="27"/>
      <c r="J221" s="21">
        <f t="shared" si="12"/>
        <v>208632</v>
      </c>
      <c r="K221" s="21">
        <f t="shared" si="12"/>
        <v>208632</v>
      </c>
    </row>
    <row r="222" spans="1:11" ht="27.6" x14ac:dyDescent="0.25">
      <c r="A222" s="8"/>
      <c r="B222" s="30"/>
      <c r="C222" s="30"/>
      <c r="D222" s="30"/>
      <c r="E222" s="30"/>
      <c r="F222" s="31"/>
      <c r="G222" s="28" t="s">
        <v>2</v>
      </c>
      <c r="H222" s="49"/>
      <c r="I222" s="27">
        <v>200</v>
      </c>
      <c r="J222" s="21">
        <v>208632</v>
      </c>
      <c r="K222" s="21">
        <v>208632</v>
      </c>
    </row>
    <row r="223" spans="1:11" ht="41.4" x14ac:dyDescent="0.25">
      <c r="A223" s="8"/>
      <c r="B223" s="30"/>
      <c r="C223" s="30"/>
      <c r="D223" s="30"/>
      <c r="E223" s="30"/>
      <c r="F223" s="31"/>
      <c r="G223" s="9" t="s">
        <v>159</v>
      </c>
      <c r="H223" s="139" t="s">
        <v>117</v>
      </c>
      <c r="I223" s="11" t="s">
        <v>0</v>
      </c>
      <c r="J223" s="12">
        <f t="shared" ref="J223:K226" si="13">SUM(J224)</f>
        <v>70000</v>
      </c>
      <c r="K223" s="12">
        <f t="shared" si="13"/>
        <v>45000</v>
      </c>
    </row>
    <row r="224" spans="1:11" ht="41.4" x14ac:dyDescent="0.25">
      <c r="A224" s="8"/>
      <c r="B224" s="30"/>
      <c r="C224" s="30"/>
      <c r="D224" s="30"/>
      <c r="E224" s="30"/>
      <c r="F224" s="31"/>
      <c r="G224" s="54" t="s">
        <v>283</v>
      </c>
      <c r="H224" s="91" t="s">
        <v>118</v>
      </c>
      <c r="I224" s="140"/>
      <c r="J224" s="16">
        <f>SUM(J225)</f>
        <v>70000</v>
      </c>
      <c r="K224" s="16">
        <f>SUM(K225)</f>
        <v>45000</v>
      </c>
    </row>
    <row r="225" spans="1:11" ht="34.5" customHeight="1" x14ac:dyDescent="0.25">
      <c r="A225" s="8"/>
      <c r="B225" s="200" t="s">
        <v>10</v>
      </c>
      <c r="C225" s="200"/>
      <c r="D225" s="200"/>
      <c r="E225" s="200"/>
      <c r="F225" s="201"/>
      <c r="G225" s="54" t="s">
        <v>300</v>
      </c>
      <c r="H225" s="91" t="s">
        <v>119</v>
      </c>
      <c r="I225" s="140"/>
      <c r="J225" s="43">
        <f t="shared" si="13"/>
        <v>70000</v>
      </c>
      <c r="K225" s="43">
        <f t="shared" si="13"/>
        <v>45000</v>
      </c>
    </row>
    <row r="226" spans="1:11" ht="41.4" x14ac:dyDescent="0.25">
      <c r="A226" s="8"/>
      <c r="B226" s="73"/>
      <c r="C226" s="73"/>
      <c r="D226" s="73"/>
      <c r="E226" s="73"/>
      <c r="F226" s="74"/>
      <c r="G226" s="128" t="s">
        <v>121</v>
      </c>
      <c r="H226" s="141" t="s">
        <v>120</v>
      </c>
      <c r="I226" s="15" t="s">
        <v>0</v>
      </c>
      <c r="J226" s="21">
        <f t="shared" si="13"/>
        <v>70000</v>
      </c>
      <c r="K226" s="21">
        <f t="shared" si="13"/>
        <v>45000</v>
      </c>
    </row>
    <row r="227" spans="1:11" ht="27.6" x14ac:dyDescent="0.25">
      <c r="A227" s="8"/>
      <c r="B227" s="73"/>
      <c r="C227" s="73"/>
      <c r="D227" s="73"/>
      <c r="E227" s="73"/>
      <c r="F227" s="74"/>
      <c r="G227" s="28" t="s">
        <v>2</v>
      </c>
      <c r="H227" s="141"/>
      <c r="I227" s="27">
        <v>200</v>
      </c>
      <c r="J227" s="21">
        <v>70000</v>
      </c>
      <c r="K227" s="21">
        <v>45000</v>
      </c>
    </row>
    <row r="228" spans="1:11" ht="57.75" customHeight="1" x14ac:dyDescent="0.25">
      <c r="A228" s="8"/>
      <c r="B228" s="73"/>
      <c r="C228" s="73"/>
      <c r="D228" s="73"/>
      <c r="E228" s="73"/>
      <c r="F228" s="74"/>
      <c r="G228" s="9" t="s">
        <v>238</v>
      </c>
      <c r="H228" s="142" t="s">
        <v>239</v>
      </c>
      <c r="I228" s="11"/>
      <c r="J228" s="12">
        <f>SUM(J229:J229)</f>
        <v>2929110</v>
      </c>
      <c r="K228" s="12">
        <f>SUM(K229:K229)</f>
        <v>2329110</v>
      </c>
    </row>
    <row r="229" spans="1:11" ht="63.75" customHeight="1" x14ac:dyDescent="0.25">
      <c r="A229" s="8"/>
      <c r="B229" s="73"/>
      <c r="C229" s="73"/>
      <c r="D229" s="73"/>
      <c r="E229" s="73"/>
      <c r="F229" s="74"/>
      <c r="G229" s="52" t="s">
        <v>242</v>
      </c>
      <c r="H229" s="19" t="s">
        <v>240</v>
      </c>
      <c r="I229" s="27"/>
      <c r="J229" s="21">
        <f>SUM(J230+J235)</f>
        <v>2929110</v>
      </c>
      <c r="K229" s="21">
        <f>SUM(K230+K235)</f>
        <v>2329110</v>
      </c>
    </row>
    <row r="230" spans="1:11" ht="48" customHeight="1" x14ac:dyDescent="0.25">
      <c r="A230" s="8"/>
      <c r="B230" s="73"/>
      <c r="C230" s="73"/>
      <c r="D230" s="73"/>
      <c r="E230" s="73"/>
      <c r="F230" s="74"/>
      <c r="G230" s="42" t="s">
        <v>243</v>
      </c>
      <c r="H230" s="19" t="s">
        <v>241</v>
      </c>
      <c r="I230" s="27"/>
      <c r="J230" s="16">
        <f>SUM(J231+J233)</f>
        <v>2300000</v>
      </c>
      <c r="K230" s="16">
        <f>SUM(K231+K233)</f>
        <v>1700000</v>
      </c>
    </row>
    <row r="231" spans="1:11" ht="48" customHeight="1" x14ac:dyDescent="0.25">
      <c r="A231" s="8"/>
      <c r="B231" s="73"/>
      <c r="C231" s="73"/>
      <c r="D231" s="73"/>
      <c r="E231" s="73"/>
      <c r="F231" s="74"/>
      <c r="G231" s="143" t="s">
        <v>305</v>
      </c>
      <c r="H231" s="20" t="s">
        <v>244</v>
      </c>
      <c r="I231" s="27" t="s">
        <v>0</v>
      </c>
      <c r="J231" s="21">
        <f>SUM(J232:J232)</f>
        <v>2000000</v>
      </c>
      <c r="K231" s="21">
        <f>SUM(K232:K232)</f>
        <v>1700000</v>
      </c>
    </row>
    <row r="232" spans="1:11" ht="27.6" x14ac:dyDescent="0.25">
      <c r="A232" s="8"/>
      <c r="B232" s="73"/>
      <c r="C232" s="73"/>
      <c r="D232" s="73"/>
      <c r="E232" s="73"/>
      <c r="F232" s="74"/>
      <c r="G232" s="22" t="s">
        <v>2</v>
      </c>
      <c r="H232" s="33" t="s">
        <v>0</v>
      </c>
      <c r="I232" s="27">
        <v>200</v>
      </c>
      <c r="J232" s="21">
        <v>2000000</v>
      </c>
      <c r="K232" s="21">
        <v>1700000</v>
      </c>
    </row>
    <row r="233" spans="1:11" ht="41.4" x14ac:dyDescent="0.25">
      <c r="A233" s="8"/>
      <c r="B233" s="73"/>
      <c r="C233" s="73"/>
      <c r="D233" s="73"/>
      <c r="E233" s="73"/>
      <c r="F233" s="74"/>
      <c r="G233" s="22" t="s">
        <v>310</v>
      </c>
      <c r="H233" s="33" t="s">
        <v>311</v>
      </c>
      <c r="I233" s="27"/>
      <c r="J233" s="21">
        <f>SUM(J234:J234)</f>
        <v>300000</v>
      </c>
      <c r="K233" s="21">
        <f>SUM(K234:K234)</f>
        <v>0</v>
      </c>
    </row>
    <row r="234" spans="1:11" ht="27.6" x14ac:dyDescent="0.25">
      <c r="A234" s="8"/>
      <c r="B234" s="73"/>
      <c r="C234" s="73"/>
      <c r="D234" s="73"/>
      <c r="E234" s="73"/>
      <c r="F234" s="74"/>
      <c r="G234" s="22" t="s">
        <v>2</v>
      </c>
      <c r="H234" s="33" t="s">
        <v>0</v>
      </c>
      <c r="I234" s="27">
        <v>200</v>
      </c>
      <c r="J234" s="21">
        <v>300000</v>
      </c>
      <c r="K234" s="21">
        <v>0</v>
      </c>
    </row>
    <row r="235" spans="1:11" ht="48" customHeight="1" x14ac:dyDescent="0.25">
      <c r="A235" s="8"/>
      <c r="B235" s="73"/>
      <c r="C235" s="73"/>
      <c r="D235" s="73"/>
      <c r="E235" s="73"/>
      <c r="F235" s="74"/>
      <c r="G235" s="52" t="s">
        <v>303</v>
      </c>
      <c r="H235" s="144" t="s">
        <v>306</v>
      </c>
      <c r="I235" s="56"/>
      <c r="J235" s="21">
        <f t="shared" ref="J235:K236" si="14">SUM(J236)</f>
        <v>629110</v>
      </c>
      <c r="K235" s="21">
        <f t="shared" si="14"/>
        <v>629110</v>
      </c>
    </row>
    <row r="236" spans="1:11" ht="35.25" customHeight="1" x14ac:dyDescent="0.25">
      <c r="A236" s="8"/>
      <c r="B236" s="73"/>
      <c r="C236" s="73"/>
      <c r="D236" s="73"/>
      <c r="E236" s="73"/>
      <c r="F236" s="74"/>
      <c r="G236" s="28" t="s">
        <v>304</v>
      </c>
      <c r="H236" s="49" t="s">
        <v>307</v>
      </c>
      <c r="I236" s="27"/>
      <c r="J236" s="21">
        <f t="shared" si="14"/>
        <v>629110</v>
      </c>
      <c r="K236" s="21">
        <f t="shared" si="14"/>
        <v>629110</v>
      </c>
    </row>
    <row r="237" spans="1:11" ht="27.6" x14ac:dyDescent="0.25">
      <c r="A237" s="8"/>
      <c r="B237" s="73"/>
      <c r="C237" s="73"/>
      <c r="D237" s="73"/>
      <c r="E237" s="73"/>
      <c r="F237" s="74"/>
      <c r="G237" s="28" t="s">
        <v>2</v>
      </c>
      <c r="H237" s="49"/>
      <c r="I237" s="27">
        <v>200</v>
      </c>
      <c r="J237" s="21">
        <v>629110</v>
      </c>
      <c r="K237" s="21">
        <v>629110</v>
      </c>
    </row>
    <row r="238" spans="1:11" ht="60.75" customHeight="1" x14ac:dyDescent="0.25">
      <c r="A238" s="8"/>
      <c r="B238" s="192" t="s">
        <v>9</v>
      </c>
      <c r="C238" s="192"/>
      <c r="D238" s="192"/>
      <c r="E238" s="192"/>
      <c r="F238" s="193"/>
      <c r="G238" s="9" t="s">
        <v>63</v>
      </c>
      <c r="H238" s="135" t="s">
        <v>122</v>
      </c>
      <c r="I238" s="11" t="s">
        <v>0</v>
      </c>
      <c r="J238" s="12">
        <f>SUM(J239)</f>
        <v>1770000</v>
      </c>
      <c r="K238" s="12">
        <f>SUM(K239)</f>
        <v>1276000</v>
      </c>
    </row>
    <row r="239" spans="1:11" ht="48" customHeight="1" x14ac:dyDescent="0.25">
      <c r="A239" s="8"/>
      <c r="B239" s="17"/>
      <c r="C239" s="17"/>
      <c r="D239" s="17"/>
      <c r="E239" s="17"/>
      <c r="F239" s="18"/>
      <c r="G239" s="42" t="s">
        <v>363</v>
      </c>
      <c r="H239" s="19" t="s">
        <v>123</v>
      </c>
      <c r="I239" s="56"/>
      <c r="J239" s="43">
        <f>SUM(J240)</f>
        <v>1770000</v>
      </c>
      <c r="K239" s="43">
        <f>SUM(K240)</f>
        <v>1276000</v>
      </c>
    </row>
    <row r="240" spans="1:11" ht="41.4" x14ac:dyDescent="0.25">
      <c r="A240" s="8"/>
      <c r="B240" s="17"/>
      <c r="C240" s="17"/>
      <c r="D240" s="17"/>
      <c r="E240" s="17"/>
      <c r="F240" s="18"/>
      <c r="G240" s="28" t="s">
        <v>265</v>
      </c>
      <c r="H240" s="32" t="s">
        <v>266</v>
      </c>
      <c r="I240" s="27"/>
      <c r="J240" s="43">
        <f>SUM(J241+J243)</f>
        <v>1770000</v>
      </c>
      <c r="K240" s="43">
        <f>SUM(K241+K243)</f>
        <v>1276000</v>
      </c>
    </row>
    <row r="241" spans="1:11" ht="55.2" x14ac:dyDescent="0.25">
      <c r="A241" s="8"/>
      <c r="B241" s="17"/>
      <c r="C241" s="17"/>
      <c r="D241" s="17"/>
      <c r="E241" s="17"/>
      <c r="F241" s="18"/>
      <c r="G241" s="28" t="s">
        <v>267</v>
      </c>
      <c r="H241" s="20" t="s">
        <v>268</v>
      </c>
      <c r="I241" s="27"/>
      <c r="J241" s="21">
        <f>SUM(J242)</f>
        <v>1560000</v>
      </c>
      <c r="K241" s="21">
        <f>SUM(K242)</f>
        <v>1076000</v>
      </c>
    </row>
    <row r="242" spans="1:11" ht="27.6" x14ac:dyDescent="0.25">
      <c r="A242" s="8"/>
      <c r="B242" s="17"/>
      <c r="C242" s="17"/>
      <c r="D242" s="17"/>
      <c r="E242" s="17"/>
      <c r="F242" s="18"/>
      <c r="G242" s="22" t="s">
        <v>2</v>
      </c>
      <c r="H242" s="33" t="s">
        <v>0</v>
      </c>
      <c r="I242" s="27">
        <v>200</v>
      </c>
      <c r="J242" s="21">
        <v>1560000</v>
      </c>
      <c r="K242" s="21">
        <v>1076000</v>
      </c>
    </row>
    <row r="243" spans="1:11" ht="41.4" x14ac:dyDescent="0.25">
      <c r="A243" s="8"/>
      <c r="B243" s="17"/>
      <c r="C243" s="17"/>
      <c r="D243" s="17"/>
      <c r="E243" s="17"/>
      <c r="F243" s="18"/>
      <c r="G243" s="25" t="s">
        <v>269</v>
      </c>
      <c r="H243" s="20" t="s">
        <v>270</v>
      </c>
      <c r="I243" s="27" t="s">
        <v>0</v>
      </c>
      <c r="J243" s="21">
        <f>SUM(J244:J244)</f>
        <v>210000</v>
      </c>
      <c r="K243" s="21">
        <f>SUM(K244:K244)</f>
        <v>200000</v>
      </c>
    </row>
    <row r="244" spans="1:11" ht="27.6" x14ac:dyDescent="0.25">
      <c r="A244" s="8"/>
      <c r="B244" s="17"/>
      <c r="C244" s="17"/>
      <c r="D244" s="17"/>
      <c r="E244" s="17"/>
      <c r="F244" s="18"/>
      <c r="G244" s="22" t="s">
        <v>2</v>
      </c>
      <c r="H244" s="33" t="s">
        <v>0</v>
      </c>
      <c r="I244" s="27">
        <v>200</v>
      </c>
      <c r="J244" s="21">
        <v>210000</v>
      </c>
      <c r="K244" s="21">
        <v>200000</v>
      </c>
    </row>
    <row r="245" spans="1:11" x14ac:dyDescent="0.25">
      <c r="A245" s="8"/>
      <c r="B245" s="30"/>
      <c r="C245" s="30"/>
      <c r="D245" s="30"/>
      <c r="E245" s="30"/>
      <c r="F245" s="31"/>
      <c r="G245" s="9" t="s">
        <v>7</v>
      </c>
      <c r="H245" s="145" t="s">
        <v>124</v>
      </c>
      <c r="I245" s="11" t="s">
        <v>0</v>
      </c>
      <c r="J245" s="12">
        <f>SUM(J246)</f>
        <v>46679846</v>
      </c>
      <c r="K245" s="12">
        <f>SUM(K246)</f>
        <v>33442096</v>
      </c>
    </row>
    <row r="246" spans="1:11" x14ac:dyDescent="0.25">
      <c r="A246" s="8"/>
      <c r="B246" s="30"/>
      <c r="C246" s="30"/>
      <c r="D246" s="30"/>
      <c r="E246" s="30"/>
      <c r="F246" s="31"/>
      <c r="G246" s="82" t="s">
        <v>7</v>
      </c>
      <c r="H246" s="146" t="s">
        <v>124</v>
      </c>
      <c r="I246" s="15" t="s">
        <v>0</v>
      </c>
      <c r="J246" s="43">
        <f>SUM(J250+J252+J254+J257+J268+J271+J247+J263+J259+J261+J265)</f>
        <v>46679846</v>
      </c>
      <c r="K246" s="43">
        <f>SUM(K250+K252+K254+K257+K268+K271+K247+K263+K259+K261+K265)</f>
        <v>33442096</v>
      </c>
    </row>
    <row r="247" spans="1:11" ht="18" customHeight="1" x14ac:dyDescent="0.25">
      <c r="A247" s="8"/>
      <c r="B247" s="200" t="s">
        <v>8</v>
      </c>
      <c r="C247" s="200"/>
      <c r="D247" s="200"/>
      <c r="E247" s="200"/>
      <c r="F247" s="201"/>
      <c r="G247" s="28" t="s">
        <v>68</v>
      </c>
      <c r="H247" s="84" t="s">
        <v>125</v>
      </c>
      <c r="I247" s="15"/>
      <c r="J247" s="21">
        <f>SUM(J248:J249)</f>
        <v>214000</v>
      </c>
      <c r="K247" s="21">
        <f>SUM(K248:K249)</f>
        <v>148000</v>
      </c>
    </row>
    <row r="248" spans="1:11" ht="27.6" x14ac:dyDescent="0.25">
      <c r="A248" s="8"/>
      <c r="B248" s="73"/>
      <c r="C248" s="73"/>
      <c r="D248" s="73"/>
      <c r="E248" s="73"/>
      <c r="F248" s="74"/>
      <c r="G248" s="28" t="s">
        <v>2</v>
      </c>
      <c r="H248" s="33" t="s">
        <v>0</v>
      </c>
      <c r="I248" s="27">
        <v>200</v>
      </c>
      <c r="J248" s="24">
        <v>107000</v>
      </c>
      <c r="K248" s="24">
        <v>74000</v>
      </c>
    </row>
    <row r="249" spans="1:11" x14ac:dyDescent="0.25">
      <c r="A249" s="8"/>
      <c r="B249" s="178"/>
      <c r="C249" s="178"/>
      <c r="D249" s="178"/>
      <c r="E249" s="178"/>
      <c r="F249" s="179"/>
      <c r="G249" s="39" t="s">
        <v>1</v>
      </c>
      <c r="H249" s="84"/>
      <c r="I249" s="27">
        <v>800</v>
      </c>
      <c r="J249" s="24">
        <v>107000</v>
      </c>
      <c r="K249" s="24">
        <v>74000</v>
      </c>
    </row>
    <row r="250" spans="1:11" ht="18.75" customHeight="1" x14ac:dyDescent="0.25">
      <c r="A250" s="8"/>
      <c r="B250" s="17"/>
      <c r="C250" s="17"/>
      <c r="D250" s="17"/>
      <c r="E250" s="17"/>
      <c r="F250" s="18"/>
      <c r="G250" s="25" t="s">
        <v>66</v>
      </c>
      <c r="H250" s="84" t="s">
        <v>126</v>
      </c>
      <c r="I250" s="56"/>
      <c r="J250" s="21">
        <f>SUM(J251:J251)</f>
        <v>400000</v>
      </c>
      <c r="K250" s="21">
        <f>SUM(K251:K251)</f>
        <v>400000</v>
      </c>
    </row>
    <row r="251" spans="1:11" x14ac:dyDescent="0.25">
      <c r="A251" s="8"/>
      <c r="B251" s="17"/>
      <c r="C251" s="17"/>
      <c r="D251" s="17"/>
      <c r="E251" s="17"/>
      <c r="F251" s="18"/>
      <c r="G251" s="39" t="s">
        <v>1</v>
      </c>
      <c r="H251" s="84"/>
      <c r="I251" s="27">
        <v>800</v>
      </c>
      <c r="J251" s="24">
        <v>400000</v>
      </c>
      <c r="K251" s="24">
        <v>400000</v>
      </c>
    </row>
    <row r="252" spans="1:11" x14ac:dyDescent="0.25">
      <c r="A252" s="8"/>
      <c r="B252" s="17"/>
      <c r="C252" s="17"/>
      <c r="D252" s="17"/>
      <c r="E252" s="17"/>
      <c r="F252" s="18"/>
      <c r="G252" s="25" t="s">
        <v>64</v>
      </c>
      <c r="H252" s="84" t="s">
        <v>127</v>
      </c>
      <c r="I252" s="56"/>
      <c r="J252" s="21">
        <f>SUM(J253)</f>
        <v>2394000</v>
      </c>
      <c r="K252" s="21">
        <f>SUM(K253)</f>
        <v>1652000</v>
      </c>
    </row>
    <row r="253" spans="1:11" ht="82.8" x14ac:dyDescent="0.25">
      <c r="A253" s="8"/>
      <c r="B253" s="17"/>
      <c r="C253" s="17"/>
      <c r="D253" s="17"/>
      <c r="E253" s="17"/>
      <c r="F253" s="18"/>
      <c r="G253" s="45" t="s">
        <v>3</v>
      </c>
      <c r="H253" s="84"/>
      <c r="I253" s="27">
        <v>100</v>
      </c>
      <c r="J253" s="21">
        <v>2394000</v>
      </c>
      <c r="K253" s="21">
        <v>1652000</v>
      </c>
    </row>
    <row r="254" spans="1:11" x14ac:dyDescent="0.25">
      <c r="A254" s="8"/>
      <c r="B254" s="17"/>
      <c r="C254" s="17"/>
      <c r="D254" s="17"/>
      <c r="E254" s="17"/>
      <c r="F254" s="18"/>
      <c r="G254" s="25" t="s">
        <v>6</v>
      </c>
      <c r="H254" s="84" t="s">
        <v>128</v>
      </c>
      <c r="I254" s="56"/>
      <c r="J254" s="21">
        <f>SUM(J255:J256)</f>
        <v>37158462</v>
      </c>
      <c r="K254" s="21">
        <f>SUM(K255:K256)</f>
        <v>25645462</v>
      </c>
    </row>
    <row r="255" spans="1:11" ht="82.8" x14ac:dyDescent="0.25">
      <c r="A255" s="8"/>
      <c r="B255" s="17"/>
      <c r="C255" s="17"/>
      <c r="D255" s="17"/>
      <c r="E255" s="17"/>
      <c r="F255" s="18"/>
      <c r="G255" s="22" t="s">
        <v>3</v>
      </c>
      <c r="H255" s="84"/>
      <c r="I255" s="27">
        <v>100</v>
      </c>
      <c r="J255" s="21">
        <v>35645000</v>
      </c>
      <c r="K255" s="21">
        <v>25633000</v>
      </c>
    </row>
    <row r="256" spans="1:11" ht="27.6" x14ac:dyDescent="0.25">
      <c r="A256" s="8"/>
      <c r="B256" s="17"/>
      <c r="C256" s="17"/>
      <c r="D256" s="17"/>
      <c r="E256" s="17"/>
      <c r="F256" s="18"/>
      <c r="G256" s="28" t="s">
        <v>2</v>
      </c>
      <c r="H256" s="32" t="s">
        <v>0</v>
      </c>
      <c r="I256" s="27">
        <v>200</v>
      </c>
      <c r="J256" s="21">
        <v>1513462</v>
      </c>
      <c r="K256" s="21">
        <v>12462</v>
      </c>
    </row>
    <row r="257" spans="1:11" ht="33.75" customHeight="1" x14ac:dyDescent="0.25">
      <c r="A257" s="8"/>
      <c r="B257" s="17"/>
      <c r="C257" s="17"/>
      <c r="D257" s="17"/>
      <c r="E257" s="17"/>
      <c r="F257" s="18"/>
      <c r="G257" s="128" t="s">
        <v>65</v>
      </c>
      <c r="H257" s="77" t="s">
        <v>129</v>
      </c>
      <c r="I257" s="56"/>
      <c r="J257" s="21">
        <f>SUM(J258:J258)</f>
        <v>666000</v>
      </c>
      <c r="K257" s="21">
        <f>SUM(K258:K258)</f>
        <v>458000</v>
      </c>
    </row>
    <row r="258" spans="1:11" ht="82.8" x14ac:dyDescent="0.25">
      <c r="A258" s="8"/>
      <c r="B258" s="17"/>
      <c r="C258" s="17"/>
      <c r="D258" s="17"/>
      <c r="E258" s="17"/>
      <c r="F258" s="18"/>
      <c r="G258" s="22" t="s">
        <v>3</v>
      </c>
      <c r="H258" s="77"/>
      <c r="I258" s="27">
        <v>100</v>
      </c>
      <c r="J258" s="21">
        <v>666000</v>
      </c>
      <c r="K258" s="21">
        <v>458000</v>
      </c>
    </row>
    <row r="259" spans="1:11" ht="27.6" x14ac:dyDescent="0.25">
      <c r="A259" s="8"/>
      <c r="B259" s="17"/>
      <c r="C259" s="17"/>
      <c r="D259" s="17"/>
      <c r="E259" s="17"/>
      <c r="F259" s="18"/>
      <c r="G259" s="22" t="s">
        <v>180</v>
      </c>
      <c r="H259" s="32" t="s">
        <v>181</v>
      </c>
      <c r="I259" s="27"/>
      <c r="J259" s="21">
        <f>SUM(J260:J260)</f>
        <v>10000</v>
      </c>
      <c r="K259" s="21">
        <f>SUM(K260:K260)</f>
        <v>10000</v>
      </c>
    </row>
    <row r="260" spans="1:11" ht="27.6" x14ac:dyDescent="0.25">
      <c r="A260" s="8"/>
      <c r="B260" s="17"/>
      <c r="C260" s="17"/>
      <c r="D260" s="17"/>
      <c r="E260" s="17"/>
      <c r="F260" s="18"/>
      <c r="G260" s="28" t="s">
        <v>2</v>
      </c>
      <c r="H260" s="32"/>
      <c r="I260" s="27">
        <v>200</v>
      </c>
      <c r="J260" s="21">
        <v>10000</v>
      </c>
      <c r="K260" s="21">
        <v>10000</v>
      </c>
    </row>
    <row r="261" spans="1:11" ht="41.4" x14ac:dyDescent="0.25">
      <c r="A261" s="8"/>
      <c r="B261" s="162"/>
      <c r="C261" s="162"/>
      <c r="D261" s="162"/>
      <c r="E261" s="162"/>
      <c r="F261" s="163"/>
      <c r="G261" s="63" t="s">
        <v>271</v>
      </c>
      <c r="H261" s="129" t="s">
        <v>335</v>
      </c>
      <c r="I261" s="23"/>
      <c r="J261" s="21">
        <f>SUM(J262:J262)</f>
        <v>2518000</v>
      </c>
      <c r="K261" s="21">
        <f>SUM(K262:K262)</f>
        <v>1737000</v>
      </c>
    </row>
    <row r="262" spans="1:11" ht="27.6" x14ac:dyDescent="0.25">
      <c r="A262" s="8"/>
      <c r="B262" s="162"/>
      <c r="C262" s="162"/>
      <c r="D262" s="162"/>
      <c r="E262" s="162"/>
      <c r="F262" s="163"/>
      <c r="G262" s="28" t="s">
        <v>5</v>
      </c>
      <c r="H262" s="168"/>
      <c r="I262" s="27">
        <v>300</v>
      </c>
      <c r="J262" s="21">
        <v>2518000</v>
      </c>
      <c r="K262" s="21">
        <v>1737000</v>
      </c>
    </row>
    <row r="263" spans="1:11" ht="63" customHeight="1" x14ac:dyDescent="0.25">
      <c r="A263" s="8"/>
      <c r="B263" s="17"/>
      <c r="C263" s="17"/>
      <c r="D263" s="17"/>
      <c r="E263" s="17"/>
      <c r="F263" s="18"/>
      <c r="G263" s="22" t="s">
        <v>151</v>
      </c>
      <c r="H263" s="32" t="s">
        <v>152</v>
      </c>
      <c r="I263" s="27"/>
      <c r="J263" s="21">
        <f>SUM(J264:J264)</f>
        <v>1899</v>
      </c>
      <c r="K263" s="21">
        <f>SUM(K264:K264)</f>
        <v>23435</v>
      </c>
    </row>
    <row r="264" spans="1:11" ht="27.6" x14ac:dyDescent="0.25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1899</v>
      </c>
      <c r="K264" s="21">
        <v>23435</v>
      </c>
    </row>
    <row r="265" spans="1:11" ht="41.4" x14ac:dyDescent="0.25">
      <c r="A265" s="8"/>
      <c r="B265" s="184"/>
      <c r="C265" s="184"/>
      <c r="D265" s="184"/>
      <c r="E265" s="184"/>
      <c r="F265" s="185"/>
      <c r="G265" s="28" t="s">
        <v>351</v>
      </c>
      <c r="H265" s="32" t="s">
        <v>352</v>
      </c>
      <c r="I265" s="27"/>
      <c r="J265" s="21">
        <f>SUM(J266:J267)</f>
        <v>1587798</v>
      </c>
      <c r="K265" s="21">
        <f>SUM(K266:K267)</f>
        <v>1638512</v>
      </c>
    </row>
    <row r="266" spans="1:11" ht="82.8" x14ac:dyDescent="0.25">
      <c r="A266" s="8"/>
      <c r="B266" s="184"/>
      <c r="C266" s="184"/>
      <c r="D266" s="184"/>
      <c r="E266" s="184"/>
      <c r="F266" s="185"/>
      <c r="G266" s="28" t="s">
        <v>3</v>
      </c>
      <c r="H266" s="32" t="s">
        <v>0</v>
      </c>
      <c r="I266" s="27">
        <v>100</v>
      </c>
      <c r="J266" s="21">
        <v>1550000</v>
      </c>
      <c r="K266" s="21">
        <v>1598000</v>
      </c>
    </row>
    <row r="267" spans="1:11" ht="27.6" x14ac:dyDescent="0.25">
      <c r="A267" s="8"/>
      <c r="B267" s="184"/>
      <c r="C267" s="184"/>
      <c r="D267" s="184"/>
      <c r="E267" s="184"/>
      <c r="F267" s="185"/>
      <c r="G267" s="28" t="s">
        <v>2</v>
      </c>
      <c r="H267" s="32"/>
      <c r="I267" s="27">
        <v>200</v>
      </c>
      <c r="J267" s="21">
        <v>37798</v>
      </c>
      <c r="K267" s="21">
        <v>40512</v>
      </c>
    </row>
    <row r="268" spans="1:11" ht="48.75" customHeight="1" x14ac:dyDescent="0.25">
      <c r="A268" s="8"/>
      <c r="B268" s="17"/>
      <c r="C268" s="17"/>
      <c r="D268" s="17"/>
      <c r="E268" s="17"/>
      <c r="F268" s="18"/>
      <c r="G268" s="28" t="s">
        <v>39</v>
      </c>
      <c r="H268" s="77" t="s">
        <v>169</v>
      </c>
      <c r="I268" s="27"/>
      <c r="J268" s="21">
        <f>SUM(J269:J270)</f>
        <v>1700428</v>
      </c>
      <c r="K268" s="21">
        <f>SUM(K269:K270)</f>
        <v>1700428</v>
      </c>
    </row>
    <row r="269" spans="1:11" ht="82.8" x14ac:dyDescent="0.25">
      <c r="A269" s="8"/>
      <c r="B269" s="17"/>
      <c r="C269" s="17"/>
      <c r="D269" s="17"/>
      <c r="E269" s="17"/>
      <c r="F269" s="18"/>
      <c r="G269" s="28" t="s">
        <v>3</v>
      </c>
      <c r="H269" s="32" t="s">
        <v>0</v>
      </c>
      <c r="I269" s="27">
        <v>100</v>
      </c>
      <c r="J269" s="21">
        <v>1690428</v>
      </c>
      <c r="K269" s="21">
        <v>1690428</v>
      </c>
    </row>
    <row r="270" spans="1:11" ht="27.6" x14ac:dyDescent="0.25">
      <c r="A270" s="147"/>
      <c r="B270" s="17"/>
      <c r="C270" s="17"/>
      <c r="D270" s="17"/>
      <c r="E270" s="17"/>
      <c r="F270" s="18"/>
      <c r="G270" s="28" t="s">
        <v>2</v>
      </c>
      <c r="H270" s="84"/>
      <c r="I270" s="27">
        <v>200</v>
      </c>
      <c r="J270" s="21">
        <v>10000</v>
      </c>
      <c r="K270" s="21">
        <v>10000</v>
      </c>
    </row>
    <row r="271" spans="1:11" ht="41.4" x14ac:dyDescent="0.25">
      <c r="A271" s="147"/>
      <c r="B271" s="148"/>
      <c r="C271" s="148"/>
      <c r="D271" s="148"/>
      <c r="E271" s="148"/>
      <c r="F271" s="37"/>
      <c r="G271" s="28" t="s">
        <v>40</v>
      </c>
      <c r="H271" s="84" t="s">
        <v>170</v>
      </c>
      <c r="I271" s="27"/>
      <c r="J271" s="21">
        <f>SUM(J272:J273)</f>
        <v>29259</v>
      </c>
      <c r="K271" s="21">
        <f>SUM(K272:K273)</f>
        <v>29259</v>
      </c>
    </row>
    <row r="272" spans="1:11" ht="82.8" x14ac:dyDescent="0.25">
      <c r="A272" s="147"/>
      <c r="B272" s="148"/>
      <c r="C272" s="148"/>
      <c r="D272" s="148"/>
      <c r="E272" s="148"/>
      <c r="F272" s="37"/>
      <c r="G272" s="28" t="s">
        <v>3</v>
      </c>
      <c r="H272" s="84"/>
      <c r="I272" s="27">
        <v>100</v>
      </c>
      <c r="J272" s="21">
        <v>24259</v>
      </c>
      <c r="K272" s="21">
        <v>24259</v>
      </c>
    </row>
    <row r="273" spans="1:11" ht="27.6" x14ac:dyDescent="0.25">
      <c r="A273" s="147"/>
      <c r="B273" s="148"/>
      <c r="C273" s="148"/>
      <c r="D273" s="148"/>
      <c r="E273" s="148"/>
      <c r="F273" s="37"/>
      <c r="G273" s="28" t="s">
        <v>2</v>
      </c>
      <c r="H273" s="32" t="s">
        <v>0</v>
      </c>
      <c r="I273" s="27">
        <v>200</v>
      </c>
      <c r="J273" s="21">
        <v>5000</v>
      </c>
      <c r="K273" s="21">
        <v>5000</v>
      </c>
    </row>
    <row r="274" spans="1:11" x14ac:dyDescent="0.25">
      <c r="A274" s="147"/>
      <c r="B274" s="148"/>
      <c r="C274" s="148"/>
      <c r="D274" s="148"/>
      <c r="E274" s="148"/>
      <c r="F274" s="37"/>
      <c r="G274" s="9" t="s">
        <v>37</v>
      </c>
      <c r="H274" s="84"/>
      <c r="I274" s="27"/>
      <c r="J274" s="12">
        <f>SUM(J10+J71+J101+J118+J128+J153+J158+J170+J197+J215+J223+J238+J245+J148+J175+J228+J192)</f>
        <v>980238401</v>
      </c>
      <c r="K274" s="12">
        <f>SUM(K10+K71+K101+K118+K128+K153+K158+K170+K197+K215+K223+K238+K245+K148+K175+K228+K192)</f>
        <v>887255201</v>
      </c>
    </row>
    <row r="275" spans="1:11" ht="15.6" x14ac:dyDescent="0.25">
      <c r="A275" s="147"/>
      <c r="B275" s="148"/>
      <c r="C275" s="148"/>
      <c r="D275" s="148"/>
      <c r="E275" s="148"/>
      <c r="F275" s="37"/>
      <c r="G275" s="152" t="s">
        <v>319</v>
      </c>
      <c r="H275" s="32" t="s">
        <v>0</v>
      </c>
      <c r="I275" s="151"/>
      <c r="J275" s="21">
        <v>7349424</v>
      </c>
      <c r="K275" s="21">
        <v>10130463</v>
      </c>
    </row>
    <row r="276" spans="1:11" ht="15.6" x14ac:dyDescent="0.25">
      <c r="A276" s="3"/>
      <c r="B276" s="149"/>
      <c r="C276" s="149"/>
      <c r="D276" s="149"/>
      <c r="E276" s="149"/>
      <c r="F276" s="150"/>
      <c r="G276" s="153" t="s">
        <v>320</v>
      </c>
      <c r="H276" s="171" t="s">
        <v>0</v>
      </c>
      <c r="I276" s="172"/>
      <c r="J276" s="173">
        <f>SUM(J274:J275)</f>
        <v>987587825</v>
      </c>
      <c r="K276" s="173">
        <f>SUM(K274:K275)</f>
        <v>897385664</v>
      </c>
    </row>
  </sheetData>
  <mergeCells count="47">
    <mergeCell ref="B247:F247"/>
    <mergeCell ref="B212:F212"/>
    <mergeCell ref="B216:F216"/>
    <mergeCell ref="B215:F215"/>
    <mergeCell ref="B238:F238"/>
    <mergeCell ref="B225:F225"/>
    <mergeCell ref="B217:F217"/>
    <mergeCell ref="B211:F211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3:F23"/>
    <mergeCell ref="B25:F25"/>
    <mergeCell ref="B27:F27"/>
    <mergeCell ref="B24:F24"/>
    <mergeCell ref="B26:F26"/>
    <mergeCell ref="H1:K1"/>
    <mergeCell ref="B7:K7"/>
    <mergeCell ref="B10:F10"/>
    <mergeCell ref="G2:K2"/>
    <mergeCell ref="G3:K3"/>
    <mergeCell ref="J5:K5"/>
    <mergeCell ref="J4:K4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2023-12-22T06:01:36Z</cp:lastPrinted>
  <dcterms:created xsi:type="dcterms:W3CDTF">2013-10-18T09:34:20Z</dcterms:created>
  <dcterms:modified xsi:type="dcterms:W3CDTF">2024-02-21T06:08:56Z</dcterms:modified>
</cp:coreProperties>
</file>