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1-2022" sheetId="4" r:id="rId1"/>
  </sheets>
  <calcPr calcId="145621"/>
</workbook>
</file>

<file path=xl/calcChain.xml><?xml version="1.0" encoding="utf-8"?>
<calcChain xmlns="http://schemas.openxmlformats.org/spreadsheetml/2006/main">
  <c r="D188" i="4" l="1"/>
  <c r="D187" i="4" s="1"/>
  <c r="C188" i="4"/>
  <c r="D111" i="4" l="1"/>
  <c r="C111" i="4"/>
  <c r="D124" i="4"/>
  <c r="C124" i="4"/>
  <c r="C107" i="4" l="1"/>
  <c r="C97" i="4"/>
  <c r="D97" i="4"/>
  <c r="C100" i="4"/>
  <c r="C99" i="4" s="1"/>
  <c r="D100" i="4"/>
  <c r="D99" i="4" s="1"/>
  <c r="D75" i="4"/>
  <c r="D185" i="4" l="1"/>
  <c r="D184" i="4" s="1"/>
  <c r="D182" i="4"/>
  <c r="D181" i="4" s="1"/>
  <c r="D179" i="4"/>
  <c r="D178" i="4" s="1"/>
  <c r="D175" i="4"/>
  <c r="D174" i="4" s="1"/>
  <c r="D172" i="4"/>
  <c r="D171" i="4" s="1"/>
  <c r="D169" i="4"/>
  <c r="D168" i="4" s="1"/>
  <c r="D166" i="4"/>
  <c r="D165" i="4" s="1"/>
  <c r="D163" i="4"/>
  <c r="D162" i="4" s="1"/>
  <c r="D160" i="4"/>
  <c r="D159" i="4" s="1"/>
  <c r="D157" i="4"/>
  <c r="D156" i="4" s="1"/>
  <c r="D154" i="4"/>
  <c r="D153" i="4"/>
  <c r="D123" i="4"/>
  <c r="D119" i="4" s="1"/>
  <c r="D121" i="4"/>
  <c r="D120" i="4" s="1"/>
  <c r="D114" i="4"/>
  <c r="D113" i="4" s="1"/>
  <c r="D107" i="4"/>
  <c r="D106" i="4" s="1"/>
  <c r="D104" i="4"/>
  <c r="D103" i="4" s="1"/>
  <c r="D95" i="4"/>
  <c r="D73" i="4"/>
  <c r="D72" i="4" s="1"/>
  <c r="D70" i="4"/>
  <c r="D69" i="4" s="1"/>
  <c r="D66" i="4"/>
  <c r="D63" i="4"/>
  <c r="D62" i="4" s="1"/>
  <c r="D59" i="4"/>
  <c r="D58" i="4" s="1"/>
  <c r="D57" i="4" s="1"/>
  <c r="D55" i="4"/>
  <c r="D54" i="4" s="1"/>
  <c r="D53" i="4" s="1"/>
  <c r="D47" i="4"/>
  <c r="D46" i="4" s="1"/>
  <c r="D44" i="4"/>
  <c r="D42" i="4"/>
  <c r="D39" i="4"/>
  <c r="D35" i="4"/>
  <c r="D34" i="4" s="1"/>
  <c r="D32" i="4"/>
  <c r="D31" i="4" s="1"/>
  <c r="D29" i="4"/>
  <c r="D27" i="4"/>
  <c r="D25" i="4"/>
  <c r="D19" i="4"/>
  <c r="D18" i="4" s="1"/>
  <c r="D13" i="4"/>
  <c r="D12" i="4" s="1"/>
  <c r="C187" i="4"/>
  <c r="C185" i="4"/>
  <c r="C184" i="4" s="1"/>
  <c r="C182" i="4"/>
  <c r="C181" i="4" s="1"/>
  <c r="C179" i="4"/>
  <c r="C178" i="4" s="1"/>
  <c r="C175" i="4"/>
  <c r="C174" i="4" s="1"/>
  <c r="C172" i="4"/>
  <c r="C171" i="4" s="1"/>
  <c r="C169" i="4"/>
  <c r="C168" i="4" s="1"/>
  <c r="C166" i="4"/>
  <c r="C165" i="4" s="1"/>
  <c r="C163" i="4"/>
  <c r="C162" i="4" s="1"/>
  <c r="C160" i="4"/>
  <c r="C159" i="4" s="1"/>
  <c r="C157" i="4"/>
  <c r="C156" i="4" s="1"/>
  <c r="C154" i="4"/>
  <c r="C153" i="4"/>
  <c r="C123" i="4"/>
  <c r="C119" i="4" s="1"/>
  <c r="C121" i="4"/>
  <c r="C120" i="4" s="1"/>
  <c r="C114" i="4"/>
  <c r="C113" i="4" s="1"/>
  <c r="C106" i="4"/>
  <c r="C104" i="4"/>
  <c r="C103" i="4" s="1"/>
  <c r="C102" i="4" s="1"/>
  <c r="C95" i="4"/>
  <c r="C75" i="4"/>
  <c r="C73" i="4"/>
  <c r="C72" i="4" s="1"/>
  <c r="C70" i="4"/>
  <c r="C69" i="4" s="1"/>
  <c r="C66" i="4"/>
  <c r="C63" i="4"/>
  <c r="C62" i="4" s="1"/>
  <c r="C59" i="4"/>
  <c r="C58" i="4" s="1"/>
  <c r="C57" i="4" s="1"/>
  <c r="C55" i="4"/>
  <c r="C54" i="4" s="1"/>
  <c r="C53" i="4" s="1"/>
  <c r="C47" i="4"/>
  <c r="C46" i="4" s="1"/>
  <c r="C44" i="4"/>
  <c r="C42" i="4"/>
  <c r="C39" i="4"/>
  <c r="C35" i="4"/>
  <c r="C34" i="4" s="1"/>
  <c r="C32" i="4"/>
  <c r="C31" i="4" s="1"/>
  <c r="C29" i="4"/>
  <c r="C27" i="4"/>
  <c r="C25" i="4"/>
  <c r="C19" i="4"/>
  <c r="C18" i="4" s="1"/>
  <c r="C13" i="4"/>
  <c r="C12" i="4" s="1"/>
  <c r="D102" i="4" l="1"/>
  <c r="D65" i="4"/>
  <c r="D61" i="4" s="1"/>
  <c r="D38" i="4"/>
  <c r="D37" i="4" s="1"/>
  <c r="C65" i="4"/>
  <c r="C61" i="4" s="1"/>
  <c r="C38" i="4"/>
  <c r="C37" i="4" s="1"/>
  <c r="D24" i="4"/>
  <c r="C24" i="4"/>
  <c r="D94" i="4"/>
  <c r="C94" i="4"/>
  <c r="D52" i="4"/>
  <c r="C52" i="4"/>
  <c r="D93" i="4" l="1"/>
  <c r="D92" i="4" s="1"/>
  <c r="D11" i="4"/>
  <c r="C11" i="4"/>
  <c r="C93" i="4"/>
  <c r="C92" i="4" s="1"/>
  <c r="C190" i="4" l="1"/>
  <c r="D190" i="4"/>
</calcChain>
</file>

<file path=xl/sharedStrings.xml><?xml version="1.0" encoding="utf-8"?>
<sst xmlns="http://schemas.openxmlformats.org/spreadsheetml/2006/main" count="371" uniqueCount="353">
  <si>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</si>
  <si>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</si>
  <si>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</si>
  <si>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</si>
  <si>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</si>
  <si>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</si>
  <si>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</si>
  <si>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</si>
  <si>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</si>
  <si>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</si>
  <si>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</si>
  <si>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</si>
  <si>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</si>
  <si>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</si>
  <si>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</si>
  <si>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</si>
  <si>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</si>
  <si>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</si>
  <si>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</si>
  <si>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</si>
  <si>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</si>
  <si>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</si>
  <si>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</si>
  <si>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</si>
  <si>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</si>
  <si>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</si>
  <si>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</si>
  <si>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</si>
  <si>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</si>
  <si>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</si>
  <si>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</si>
  <si>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</si>
  <si>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</si>
  <si>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</si>
  <si>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</si>
  <si>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</si>
  <si>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</si>
  <si>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</si>
  <si>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</si>
  <si>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</si>
  <si>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</si>
  <si>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</si>
  <si>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</si>
  <si>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</si>
  <si>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</si>
  <si>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</si>
  <si>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</si>
  <si>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</si>
  <si>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</si>
  <si>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</si>
  <si>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</si>
  <si>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</si>
  <si>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</si>
  <si>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</si>
  <si>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</si>
  <si>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</si>
  <si>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</si>
  <si>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</si>
  <si>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</si>
  <si>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</si>
  <si>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</si>
  <si>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</si>
  <si>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</si>
  <si>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</si>
  <si>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</si>
  <si>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</si>
  <si>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</si>
  <si>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</si>
  <si>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</si>
  <si>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</si>
  <si>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</si>
  <si>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</si>
  <si>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</si>
  <si>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</si>
  <si>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</si>
  <si>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</si>
  <si>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</si>
  <si>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</si>
  <si>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</si>
  <si>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</si>
  <si>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</si>
  <si>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</si>
  <si>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</si>
  <si>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</si>
  <si>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</si>
  <si>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</si>
  <si>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</si>
  <si>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</si>
  <si>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</si>
  <si>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</si>
  <si>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</si>
  <si>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</si>
  <si>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</si>
  <si>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</si>
  <si>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</si>
  <si>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</si>
  <si>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</si>
  <si>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</si>
  <si>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</si>
  <si>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</si>
  <si>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</si>
  <si>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</si>
  <si>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</si>
  <si>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</si>
  <si>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</si>
  <si>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</si>
  <si>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</si>
  <si>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</si>
  <si>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</si>
  <si>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</si>
  <si>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</si>
  <si>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</si>
  <si>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</si>
  <si>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</si>
  <si>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</si>
  <si>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</si>
  <si>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</si>
  <si>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</si>
  <si>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</si>
  <si>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</si>
  <si>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</si>
  <si>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</si>
  <si>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</si>
  <si>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</si>
  <si>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</si>
  <si>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</si>
  <si>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</si>
  <si>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</si>
  <si>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</si>
  <si>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</si>
  <si>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</si>
  <si>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</si>
  <si>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</si>
  <si>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</si>
  <si>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</si>
  <si>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</si>
  <si>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</si>
  <si>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</si>
  <si>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</si>
  <si>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</si>
  <si>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</si>
  <si>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</si>
  <si>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</si>
  <si>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</si>
  <si>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</si>
  <si>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</si>
  <si>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</si>
  <si>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</si>
  <si>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</si>
  <si>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</si>
  <si>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</si>
  <si>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</si>
  <si>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</si>
  <si>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</si>
  <si>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</si>
  <si>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</si>
  <si>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</si>
  <si>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</si>
  <si>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</si>
  <si>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</si>
  <si>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</si>
  <si>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</si>
  <si>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</si>
  <si>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</si>
  <si>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</si>
  <si>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</si>
  <si>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</si>
  <si>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</si>
  <si>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</si>
  <si>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</si>
  <si>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</si>
  <si>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</si>
  <si>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</si>
  <si>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</si>
  <si>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</si>
  <si>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</si>
  <si>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</si>
  <si>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</si>
  <si>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</si>
  <si>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</si>
  <si>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</si>
  <si>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</si>
  <si>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</si>
  <si>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</si>
  <si>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</si>
  <si>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</si>
  <si>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</si>
  <si>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</si>
  <si>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</si>
  <si>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</si>
  <si>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</si>
  <si>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</si>
  <si>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</si>
  <si>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</si>
  <si>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</si>
  <si>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</si>
  <si>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</si>
  <si>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</si>
  <si>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</si>
  <si>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</si>
  <si>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</si>
  <si>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</si>
  <si>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</si>
  <si>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</si>
  <si>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</si>
  <si>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</si>
  <si>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</si>
  <si>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</si>
  <si>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</si>
  <si>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</si>
  <si>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</si>
  <si>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</si>
  <si>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</si>
  <si>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</si>
  <si>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</si>
  <si>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</si>
  <si>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</si>
  <si>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</si>
  <si>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</si>
  <si>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</si>
  <si>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</si>
  <si>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</si>
  <si>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</si>
  <si>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</si>
  <si>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</si>
  <si>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</si>
  <si>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</si>
  <si>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</si>
  <si>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</si>
  <si>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</si>
  <si>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</si>
  <si>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</si>
  <si>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</si>
  <si>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852 2 02 15002 05 0000 150</t>
  </si>
  <si>
    <t>000 2 02 20000 00 0000 150</t>
  </si>
  <si>
    <t>Дотации бюджетам бюджетной системы Российской Федерации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</si>
  <si>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</si>
  <si>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</si>
  <si>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</si>
  <si>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</si>
  <si>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</si>
  <si>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</si>
  <si>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</si>
  <si>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</si>
  <si>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</si>
  <si>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</si>
  <si>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</si>
  <si>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</si>
  <si>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</si>
  <si>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</si>
  <si>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</si>
  <si>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</si>
  <si>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</si>
  <si>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</si>
  <si>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</si>
  <si>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</si>
  <si>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850 2 02 29999 05 2004 150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</si>
  <si>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</si>
  <si>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</si>
  <si>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</si>
  <si>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</si>
  <si>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</si>
  <si>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</si>
  <si>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</si>
  <si>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Плата за размещение твердых коммунальных отходов</t>
  </si>
  <si>
    <t>182 1 01 02010 01 0000 110</t>
  </si>
  <si>
    <t>182 1 01 02020 01 0000 110</t>
  </si>
  <si>
    <t>182 101 02030 01 0000 110</t>
  </si>
  <si>
    <t>182 101 02040 01 0000 110</t>
  </si>
  <si>
    <t xml:space="preserve">Акцизы по подакцизным товарам (продукции), производимым на территории Российской Федерации
</t>
  </si>
  <si>
    <t>182 1 05 02010 02 0000 110</t>
  </si>
  <si>
    <t>182 1 05 03010 01 0000 110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</si>
  <si>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</si>
  <si>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182 1 07 01020 01 0000 110</t>
  </si>
  <si>
    <t>182 1 05 04020 02 0000 110</t>
  </si>
  <si>
    <t>182 1 08 03010 01 0000 110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</si>
  <si>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</si>
  <si>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</si>
  <si>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</si>
  <si>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</si>
  <si>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</si>
  <si>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</si>
  <si>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</si>
  <si>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</si>
  <si>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</si>
  <si>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</si>
  <si>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</si>
  <si>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</si>
  <si>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</si>
  <si>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</si>
  <si>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</si>
  <si>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</si>
  <si>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</si>
  <si>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</si>
  <si>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</si>
  <si>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</si>
  <si>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</si>
  <si>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</si>
  <si>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</si>
  <si>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</si>
  <si>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</si>
  <si>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</si>
  <si>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</si>
  <si>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188 1 16 01143 01 0000 140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</si>
  <si>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</si>
  <si>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188 1 16 01193 01 0000 140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</si>
  <si>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</si>
  <si>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</si>
  <si>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</si>
  <si>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</si>
  <si>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</si>
  <si>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</si>
  <si>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</si>
  <si>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</si>
  <si>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</si>
  <si>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2021 год</t>
  </si>
  <si>
    <t>2022 год</t>
  </si>
  <si>
    <t>Субвенция на отлов, содержание и возврат животных без владельцев на прежние места их обитания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</si>
  <si>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</si>
  <si>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</si>
  <si>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</si>
  <si>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</si>
  <si>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</si>
  <si>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</si>
  <si>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</si>
  <si>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Прогнозируемые доходы бюджета   Гаврилов-Ямского муниципального района на плановый период 2021-2022 годов в соответствии с классификацией доходов бюджета Российской Федерации</t>
  </si>
  <si>
    <t>188 1 16 01063 01 0000 140</t>
  </si>
  <si>
    <t>858 2 02 27227 05 0000 150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</si>
  <si>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</si>
  <si>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858 2 02 30024 05 3004 150</t>
  </si>
  <si>
    <t>920 1 16 01053 01 0000 140</t>
  </si>
  <si>
    <t>920 1 16 01063 01 0000 140</t>
  </si>
  <si>
    <t>920 1 16 01073 01 0000 140</t>
  </si>
  <si>
    <t>920 1 16 01193 01 0000 140</t>
  </si>
  <si>
    <t>920 1 16 01203 01 0000 140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</si>
  <si>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</si>
  <si>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869 2 02 30024 05 3038 150</t>
  </si>
  <si>
    <t>Субвенция на реализацию мероприятий, направленных на оказание государственной социальной помощи на основании социального контракта)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</si>
  <si>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</si>
  <si>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</si>
  <si>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</si>
  <si>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получателям)</t>
  </si>
  <si>
    <t>000 2 02 27227 05 0000 150</t>
  </si>
  <si>
    <t>000 202 45303 05 0000 150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</si>
  <si>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</si>
  <si>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</si>
  <si>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</si>
  <si>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000 2 02 25306 05 0000 150</t>
  </si>
  <si>
    <t xml:space="preserve"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
</t>
  </si>
  <si>
    <t>876 2 02 25306 05 0000 150</t>
  </si>
  <si>
    <t>Приложение 3</t>
  </si>
  <si>
    <t>от 24.12.2020</t>
  </si>
  <si>
    <t>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</si>
</sst>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1" fontId="2" fillId="0" borderId="1" xfId="3" applyFont="1" applyBorder="1" applyAlignment="1">
      <alignment horizontal="center" vertical="center"/>
    </xf>
    <xf numFmtId="41" fontId="5" fillId="0" borderId="1" xfId="3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164" fontId="6" fillId="0" borderId="1" xfId="2" applyNumberFormat="1" applyFont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0"/>
  <sheetViews>
    <sheetView tabSelected="1" zoomScale="90" zoomScaleNormal="90" workbookViewId="0">
      <selection activeCell="C4" sqref="C4"/>
    </sheetView>
  </sheetViews>
  <sheetFormatPr defaultRowHeight="15" x14ac:dyDescent="0.25"/>
  <cols>
    <col min="1" max="1" width="28" style="2" customWidth="1"/>
    <col min="2" max="2" width="58.5703125" style="2" customWidth="1"/>
    <col min="3" max="3" width="18.5703125" style="2" customWidth="1"/>
    <col min="4" max="4" width="15.85546875" style="2" customWidth="1"/>
    <col min="5" max="16384" width="9.140625" style="2"/>
  </cols>
  <sheetData>
    <row r="1" spans="1:8" x14ac:dyDescent="0.25">
      <c r="B1" s="37" t="s">
        <v>350</v>
      </c>
      <c r="C1" s="37"/>
      <c r="D1" s="37"/>
      <c r="G1" s="14"/>
      <c r="H1" s="14"/>
    </row>
    <row r="2" spans="1:8" x14ac:dyDescent="0.25">
      <c r="B2" s="37" t="s">
        <v>249</v>
      </c>
      <c r="C2" s="37"/>
      <c r="D2" s="37"/>
      <c r="G2" s="14"/>
      <c r="H2" s="14"/>
    </row>
    <row r="3" spans="1:8" x14ac:dyDescent="0.25">
      <c r="B3" s="37" t="s">
        <v>250</v>
      </c>
      <c r="C3" s="37"/>
      <c r="D3" s="37"/>
      <c r="G3" s="13"/>
    </row>
    <row r="4" spans="1:8" x14ac:dyDescent="0.25">
      <c r="B4" s="29"/>
      <c r="C4" s="34" t="s">
        <v>351</v>
      </c>
      <c r="D4" s="14" t="s">
        <v>352</v>
      </c>
    </row>
    <row r="5" spans="1:8" x14ac:dyDescent="0.25">
      <c r="B5" s="14"/>
      <c r="C5" s="14"/>
    </row>
    <row r="6" spans="1:8" ht="39" customHeight="1" x14ac:dyDescent="0.25">
      <c r="A6" s="36" t="s">
        <v>325</v>
      </c>
      <c r="B6" s="36"/>
      <c r="C6" s="36"/>
      <c r="D6" s="36"/>
    </row>
    <row r="7" spans="1:8" ht="18.75" customHeight="1" x14ac:dyDescent="0.25">
      <c r="A7" s="36"/>
      <c r="B7" s="36"/>
      <c r="C7" s="36"/>
      <c r="D7" s="36"/>
    </row>
    <row r="9" spans="1:8" ht="15.75" x14ac:dyDescent="0.25">
      <c r="A9" s="35" t="s">
        <v>2</v>
      </c>
      <c r="B9" s="35" t="s">
        <v>3</v>
      </c>
      <c r="C9" s="30" t="s">
        <v>315</v>
      </c>
      <c r="D9" s="30" t="s">
        <v>316</v>
      </c>
    </row>
    <row r="10" spans="1:8" ht="15.75" x14ac:dyDescent="0.25">
      <c r="A10" s="35"/>
      <c r="B10" s="35"/>
      <c r="C10" s="30" t="s">
        <v>4</v>
      </c>
      <c r="D10" s="30" t="s">
        <v>4</v>
      </c>
    </row>
    <row r="11" spans="1:8" ht="15.75" x14ac:dyDescent="0.25">
      <c r="A11" s="3" t="s">
        <v>5</v>
      </c>
      <c r="B11" s="4" t="s">
        <v>6</v>
      </c>
      <c r="C11" s="5">
        <f>C12+C18+C24+C31+C34+C37+C46+C52+C61+C75</f>
        <v>116344783</v>
      </c>
      <c r="D11" s="5">
        <f>D12+D18+D24+D31+D34+D37+D46+D52+D61+D75</f>
        <v>122832337</v>
      </c>
    </row>
    <row r="12" spans="1:8" ht="15.75" x14ac:dyDescent="0.25">
      <c r="A12" s="3" t="s">
        <v>139</v>
      </c>
      <c r="B12" s="4" t="s">
        <v>7</v>
      </c>
      <c r="C12" s="5">
        <f>C13</f>
        <v>89376000</v>
      </c>
      <c r="D12" s="5">
        <f>D13</f>
        <v>96616000</v>
      </c>
    </row>
    <row r="13" spans="1:8" ht="15.75" x14ac:dyDescent="0.25">
      <c r="A13" s="3" t="s">
        <v>140</v>
      </c>
      <c r="B13" s="4" t="s">
        <v>8</v>
      </c>
      <c r="C13" s="5">
        <f>C14+C15+C16+C17</f>
        <v>89376000</v>
      </c>
      <c r="D13" s="5">
        <f>D14+D15+D16+D17</f>
        <v>96616000</v>
      </c>
    </row>
    <row r="14" spans="1:8" ht="94.5" x14ac:dyDescent="0.25">
      <c r="A14" s="18" t="s">
        <v>265</v>
      </c>
      <c r="B14" s="19" t="s">
        <v>324</v>
      </c>
      <c r="C14" s="1">
        <v>88047000</v>
      </c>
      <c r="D14" s="1">
        <v>95219000</v>
      </c>
    </row>
    <row r="15" spans="1:8" ht="126" x14ac:dyDescent="0.25">
      <c r="A15" s="18" t="s">
        <v>266</v>
      </c>
      <c r="B15" s="19" t="s">
        <v>323</v>
      </c>
      <c r="C15" s="1">
        <v>212000</v>
      </c>
      <c r="D15" s="1">
        <v>229000</v>
      </c>
    </row>
    <row r="16" spans="1:8" ht="47.25" x14ac:dyDescent="0.25">
      <c r="A16" s="18" t="s">
        <v>267</v>
      </c>
      <c r="B16" s="19" t="s">
        <v>322</v>
      </c>
      <c r="C16" s="1">
        <v>637000</v>
      </c>
      <c r="D16" s="1">
        <v>688000</v>
      </c>
    </row>
    <row r="17" spans="1:4" ht="110.25" x14ac:dyDescent="0.25">
      <c r="A17" s="18" t="s">
        <v>268</v>
      </c>
      <c r="B17" s="21" t="s">
        <v>321</v>
      </c>
      <c r="C17" s="1">
        <v>480000</v>
      </c>
      <c r="D17" s="1">
        <v>480000</v>
      </c>
    </row>
    <row r="18" spans="1:4" ht="31.5" x14ac:dyDescent="0.25">
      <c r="A18" s="3" t="s">
        <v>9</v>
      </c>
      <c r="B18" s="4" t="s">
        <v>10</v>
      </c>
      <c r="C18" s="5">
        <f>C19</f>
        <v>7350783</v>
      </c>
      <c r="D18" s="5">
        <f>D19</f>
        <v>7834337</v>
      </c>
    </row>
    <row r="19" spans="1:4" ht="40.5" customHeight="1" x14ac:dyDescent="0.25">
      <c r="A19" s="8" t="s">
        <v>11</v>
      </c>
      <c r="B19" s="9" t="s">
        <v>269</v>
      </c>
      <c r="C19" s="10">
        <f>C20+C21+C22+C23</f>
        <v>7350783</v>
      </c>
      <c r="D19" s="10">
        <f>D20+D21+D22+D23</f>
        <v>7834337</v>
      </c>
    </row>
    <row r="20" spans="1:4" ht="157.5" x14ac:dyDescent="0.25">
      <c r="A20" s="6" t="s">
        <v>239</v>
      </c>
      <c r="B20" s="7" t="s">
        <v>240</v>
      </c>
      <c r="C20" s="1">
        <v>3388588</v>
      </c>
      <c r="D20" s="1">
        <v>3605960</v>
      </c>
    </row>
    <row r="21" spans="1:4" ht="173.25" x14ac:dyDescent="0.25">
      <c r="A21" s="6" t="s">
        <v>241</v>
      </c>
      <c r="B21" s="7" t="s">
        <v>242</v>
      </c>
      <c r="C21" s="1">
        <v>17005</v>
      </c>
      <c r="D21" s="1">
        <v>17779</v>
      </c>
    </row>
    <row r="22" spans="1:4" ht="157.5" x14ac:dyDescent="0.25">
      <c r="A22" s="6" t="s">
        <v>243</v>
      </c>
      <c r="B22" s="7" t="s">
        <v>244</v>
      </c>
      <c r="C22" s="1">
        <v>4413805</v>
      </c>
      <c r="D22" s="1">
        <v>4668279</v>
      </c>
    </row>
    <row r="23" spans="1:4" ht="157.5" x14ac:dyDescent="0.25">
      <c r="A23" s="6" t="s">
        <v>245</v>
      </c>
      <c r="B23" s="7" t="s">
        <v>246</v>
      </c>
      <c r="C23" s="1">
        <v>-468615</v>
      </c>
      <c r="D23" s="1">
        <v>-457681</v>
      </c>
    </row>
    <row r="24" spans="1:4" ht="31.5" x14ac:dyDescent="0.25">
      <c r="A24" s="3" t="s">
        <v>136</v>
      </c>
      <c r="B24" s="4" t="s">
        <v>12</v>
      </c>
      <c r="C24" s="5">
        <f>C25+C27+C29</f>
        <v>2315000</v>
      </c>
      <c r="D24" s="5">
        <f>D25+D27+D29</f>
        <v>1024000</v>
      </c>
    </row>
    <row r="25" spans="1:4" ht="31.5" x14ac:dyDescent="0.25">
      <c r="A25" s="8" t="s">
        <v>13</v>
      </c>
      <c r="B25" s="9" t="s">
        <v>1</v>
      </c>
      <c r="C25" s="10">
        <f>C26</f>
        <v>1345000</v>
      </c>
      <c r="D25" s="10">
        <f>D26</f>
        <v>0</v>
      </c>
    </row>
    <row r="26" spans="1:4" ht="31.5" x14ac:dyDescent="0.25">
      <c r="A26" s="6" t="s">
        <v>270</v>
      </c>
      <c r="B26" s="7" t="s">
        <v>1</v>
      </c>
      <c r="C26" s="1">
        <v>1345000</v>
      </c>
      <c r="D26" s="1">
        <v>0</v>
      </c>
    </row>
    <row r="27" spans="1:4" ht="15.75" x14ac:dyDescent="0.25">
      <c r="A27" s="8" t="s">
        <v>14</v>
      </c>
      <c r="B27" s="9" t="s">
        <v>0</v>
      </c>
      <c r="C27" s="10">
        <f>C28</f>
        <v>165000</v>
      </c>
      <c r="D27" s="10">
        <f>D28</f>
        <v>181000</v>
      </c>
    </row>
    <row r="28" spans="1:4" ht="29.25" customHeight="1" x14ac:dyDescent="0.25">
      <c r="A28" s="6" t="s">
        <v>271</v>
      </c>
      <c r="B28" s="17" t="s">
        <v>0</v>
      </c>
      <c r="C28" s="1">
        <v>165000</v>
      </c>
      <c r="D28" s="1">
        <v>181000</v>
      </c>
    </row>
    <row r="29" spans="1:4" ht="31.5" x14ac:dyDescent="0.25">
      <c r="A29" s="8" t="s">
        <v>15</v>
      </c>
      <c r="B29" s="9" t="s">
        <v>16</v>
      </c>
      <c r="C29" s="10">
        <f>C30</f>
        <v>805000</v>
      </c>
      <c r="D29" s="10">
        <f>D30</f>
        <v>843000</v>
      </c>
    </row>
    <row r="30" spans="1:4" ht="49.5" customHeight="1" x14ac:dyDescent="0.25">
      <c r="A30" s="8" t="s">
        <v>274</v>
      </c>
      <c r="B30" s="7" t="s">
        <v>272</v>
      </c>
      <c r="C30" s="10">
        <v>805000</v>
      </c>
      <c r="D30" s="10">
        <v>843000</v>
      </c>
    </row>
    <row r="31" spans="1:4" ht="31.5" x14ac:dyDescent="0.25">
      <c r="A31" s="3" t="s">
        <v>135</v>
      </c>
      <c r="B31" s="4" t="s">
        <v>17</v>
      </c>
      <c r="C31" s="5">
        <f>C32</f>
        <v>405000</v>
      </c>
      <c r="D31" s="5">
        <f>D32</f>
        <v>424000</v>
      </c>
    </row>
    <row r="32" spans="1:4" ht="15.75" x14ac:dyDescent="0.25">
      <c r="A32" s="8" t="s">
        <v>18</v>
      </c>
      <c r="B32" s="9" t="s">
        <v>19</v>
      </c>
      <c r="C32" s="10">
        <f>C33</f>
        <v>405000</v>
      </c>
      <c r="D32" s="10">
        <f>D33</f>
        <v>424000</v>
      </c>
    </row>
    <row r="33" spans="1:4" ht="31.5" x14ac:dyDescent="0.25">
      <c r="A33" s="6" t="s">
        <v>273</v>
      </c>
      <c r="B33" s="7" t="s">
        <v>20</v>
      </c>
      <c r="C33" s="1">
        <v>405000</v>
      </c>
      <c r="D33" s="1">
        <v>424000</v>
      </c>
    </row>
    <row r="34" spans="1:4" ht="24" customHeight="1" x14ac:dyDescent="0.25">
      <c r="A34" s="3" t="s">
        <v>21</v>
      </c>
      <c r="B34" s="4" t="s">
        <v>22</v>
      </c>
      <c r="C34" s="5">
        <f>C35</f>
        <v>3378000</v>
      </c>
      <c r="D34" s="5">
        <f>D35</f>
        <v>3532000</v>
      </c>
    </row>
    <row r="35" spans="1:4" ht="31.5" x14ac:dyDescent="0.25">
      <c r="A35" s="8" t="s">
        <v>23</v>
      </c>
      <c r="B35" s="9" t="s">
        <v>146</v>
      </c>
      <c r="C35" s="10">
        <f>C36</f>
        <v>3378000</v>
      </c>
      <c r="D35" s="10">
        <f>D36</f>
        <v>3532000</v>
      </c>
    </row>
    <row r="36" spans="1:4" ht="47.25" x14ac:dyDescent="0.25">
      <c r="A36" s="8" t="s">
        <v>275</v>
      </c>
      <c r="B36" s="9" t="s">
        <v>320</v>
      </c>
      <c r="C36" s="10">
        <v>3378000</v>
      </c>
      <c r="D36" s="10">
        <v>3532000</v>
      </c>
    </row>
    <row r="37" spans="1:4" ht="31.5" x14ac:dyDescent="0.25">
      <c r="A37" s="22" t="s">
        <v>133</v>
      </c>
      <c r="B37" s="23" t="s">
        <v>24</v>
      </c>
      <c r="C37" s="24">
        <f>C38</f>
        <v>6450000</v>
      </c>
      <c r="D37" s="24">
        <f>D38</f>
        <v>6450000</v>
      </c>
    </row>
    <row r="38" spans="1:4" ht="110.25" x14ac:dyDescent="0.25">
      <c r="A38" s="22" t="s">
        <v>134</v>
      </c>
      <c r="B38" s="23" t="s">
        <v>25</v>
      </c>
      <c r="C38" s="24">
        <f>C39+C42+C45</f>
        <v>6450000</v>
      </c>
      <c r="D38" s="24">
        <f>D39+D42+D45</f>
        <v>6450000</v>
      </c>
    </row>
    <row r="39" spans="1:4" ht="78.75" x14ac:dyDescent="0.25">
      <c r="A39" s="25" t="s">
        <v>26</v>
      </c>
      <c r="B39" s="26" t="s">
        <v>27</v>
      </c>
      <c r="C39" s="27">
        <f>C40+C41</f>
        <v>5200000</v>
      </c>
      <c r="D39" s="27">
        <f>D40+D41</f>
        <v>5200000</v>
      </c>
    </row>
    <row r="40" spans="1:4" ht="110.25" x14ac:dyDescent="0.25">
      <c r="A40" s="18" t="s">
        <v>28</v>
      </c>
      <c r="B40" s="19" t="s">
        <v>319</v>
      </c>
      <c r="C40" s="20">
        <v>3400000</v>
      </c>
      <c r="D40" s="20">
        <v>3400000</v>
      </c>
    </row>
    <row r="41" spans="1:4" ht="84.75" customHeight="1" x14ac:dyDescent="0.25">
      <c r="A41" s="18" t="s">
        <v>29</v>
      </c>
      <c r="B41" s="19" t="s">
        <v>277</v>
      </c>
      <c r="C41" s="20">
        <v>1800000</v>
      </c>
      <c r="D41" s="20">
        <v>1800000</v>
      </c>
    </row>
    <row r="42" spans="1:4" ht="78" customHeight="1" x14ac:dyDescent="0.25">
      <c r="A42" s="8" t="s">
        <v>30</v>
      </c>
      <c r="B42" s="11" t="s">
        <v>276</v>
      </c>
      <c r="C42" s="10">
        <f>C43</f>
        <v>250000</v>
      </c>
      <c r="D42" s="10">
        <f>D43</f>
        <v>250000</v>
      </c>
    </row>
    <row r="43" spans="1:4" ht="94.5" x14ac:dyDescent="0.25">
      <c r="A43" s="6" t="s">
        <v>31</v>
      </c>
      <c r="B43" s="7" t="s">
        <v>32</v>
      </c>
      <c r="C43" s="1">
        <v>250000</v>
      </c>
      <c r="D43" s="1">
        <v>250000</v>
      </c>
    </row>
    <row r="44" spans="1:4" ht="47.25" x14ac:dyDescent="0.25">
      <c r="A44" s="8" t="s">
        <v>141</v>
      </c>
      <c r="B44" s="9" t="s">
        <v>278</v>
      </c>
      <c r="C44" s="10">
        <f>C45</f>
        <v>1000000</v>
      </c>
      <c r="D44" s="10">
        <f>D45</f>
        <v>1000000</v>
      </c>
    </row>
    <row r="45" spans="1:4" ht="47.25" x14ac:dyDescent="0.25">
      <c r="A45" s="6" t="s">
        <v>33</v>
      </c>
      <c r="B45" s="7" t="s">
        <v>34</v>
      </c>
      <c r="C45" s="1">
        <v>1000000</v>
      </c>
      <c r="D45" s="1">
        <v>1000000</v>
      </c>
    </row>
    <row r="46" spans="1:4" ht="15.75" x14ac:dyDescent="0.25">
      <c r="A46" s="3" t="s">
        <v>35</v>
      </c>
      <c r="B46" s="4" t="s">
        <v>36</v>
      </c>
      <c r="C46" s="5">
        <f>C47</f>
        <v>539000</v>
      </c>
      <c r="D46" s="5">
        <f>D47</f>
        <v>444000</v>
      </c>
    </row>
    <row r="47" spans="1:4" ht="15.75" x14ac:dyDescent="0.25">
      <c r="A47" s="8" t="s">
        <v>142</v>
      </c>
      <c r="B47" s="9" t="s">
        <v>37</v>
      </c>
      <c r="C47" s="10">
        <f>C48+C49+C50+C51</f>
        <v>539000</v>
      </c>
      <c r="D47" s="10">
        <f>D48+D49+D50+D51</f>
        <v>444000</v>
      </c>
    </row>
    <row r="48" spans="1:4" ht="31.5" x14ac:dyDescent="0.25">
      <c r="A48" s="6" t="s">
        <v>279</v>
      </c>
      <c r="B48" s="7" t="s">
        <v>38</v>
      </c>
      <c r="C48" s="1">
        <v>315000</v>
      </c>
      <c r="D48" s="1">
        <v>267000</v>
      </c>
    </row>
    <row r="49" spans="1:4" ht="31.5" x14ac:dyDescent="0.25">
      <c r="A49" s="6" t="s">
        <v>280</v>
      </c>
      <c r="B49" s="7" t="s">
        <v>39</v>
      </c>
      <c r="C49" s="1">
        <v>233000</v>
      </c>
      <c r="D49" s="1">
        <v>250000</v>
      </c>
    </row>
    <row r="50" spans="1:4" ht="31.5" x14ac:dyDescent="0.25">
      <c r="A50" s="18" t="s">
        <v>281</v>
      </c>
      <c r="B50" s="19" t="s">
        <v>40</v>
      </c>
      <c r="C50" s="20">
        <v>22000</v>
      </c>
      <c r="D50" s="20">
        <v>43000</v>
      </c>
    </row>
    <row r="51" spans="1:4" ht="31.5" x14ac:dyDescent="0.25">
      <c r="A51" s="18" t="s">
        <v>282</v>
      </c>
      <c r="B51" s="19" t="s">
        <v>264</v>
      </c>
      <c r="C51" s="20">
        <v>-31000</v>
      </c>
      <c r="D51" s="20">
        <v>-116000</v>
      </c>
    </row>
    <row r="52" spans="1:4" ht="31.5" x14ac:dyDescent="0.25">
      <c r="A52" s="3" t="s">
        <v>41</v>
      </c>
      <c r="B52" s="4" t="s">
        <v>42</v>
      </c>
      <c r="C52" s="5">
        <f>C53+C57</f>
        <v>4635000</v>
      </c>
      <c r="D52" s="5">
        <f>D53+D57</f>
        <v>4635000</v>
      </c>
    </row>
    <row r="53" spans="1:4" ht="15.75" x14ac:dyDescent="0.25">
      <c r="A53" s="8" t="s">
        <v>43</v>
      </c>
      <c r="B53" s="9" t="s">
        <v>44</v>
      </c>
      <c r="C53" s="10">
        <f t="shared" ref="C53:D55" si="0">C54</f>
        <v>4395000</v>
      </c>
      <c r="D53" s="10">
        <f t="shared" si="0"/>
        <v>4395000</v>
      </c>
    </row>
    <row r="54" spans="1:4" ht="15.75" x14ac:dyDescent="0.25">
      <c r="A54" s="8" t="s">
        <v>45</v>
      </c>
      <c r="B54" s="9" t="s">
        <v>46</v>
      </c>
      <c r="C54" s="10">
        <f t="shared" si="0"/>
        <v>4395000</v>
      </c>
      <c r="D54" s="10">
        <f t="shared" si="0"/>
        <v>4395000</v>
      </c>
    </row>
    <row r="55" spans="1:4" ht="47.25" x14ac:dyDescent="0.25">
      <c r="A55" s="8" t="s">
        <v>47</v>
      </c>
      <c r="B55" s="9" t="s">
        <v>48</v>
      </c>
      <c r="C55" s="10">
        <f t="shared" si="0"/>
        <v>4395000</v>
      </c>
      <c r="D55" s="10">
        <f t="shared" si="0"/>
        <v>4395000</v>
      </c>
    </row>
    <row r="56" spans="1:4" ht="47.25" x14ac:dyDescent="0.25">
      <c r="A56" s="6" t="s">
        <v>49</v>
      </c>
      <c r="B56" s="7" t="s">
        <v>48</v>
      </c>
      <c r="C56" s="1">
        <v>4395000</v>
      </c>
      <c r="D56" s="1">
        <v>4395000</v>
      </c>
    </row>
    <row r="57" spans="1:4" ht="15.75" x14ac:dyDescent="0.25">
      <c r="A57" s="3" t="s">
        <v>153</v>
      </c>
      <c r="B57" s="4" t="s">
        <v>154</v>
      </c>
      <c r="C57" s="1">
        <f t="shared" ref="C57:D59" si="1">C58</f>
        <v>240000</v>
      </c>
      <c r="D57" s="1">
        <f t="shared" si="1"/>
        <v>240000</v>
      </c>
    </row>
    <row r="58" spans="1:4" ht="31.5" x14ac:dyDescent="0.25">
      <c r="A58" s="6" t="s">
        <v>155</v>
      </c>
      <c r="B58" s="9" t="s">
        <v>158</v>
      </c>
      <c r="C58" s="1">
        <f t="shared" si="1"/>
        <v>240000</v>
      </c>
      <c r="D58" s="1">
        <f t="shared" si="1"/>
        <v>240000</v>
      </c>
    </row>
    <row r="59" spans="1:4" ht="47.25" x14ac:dyDescent="0.25">
      <c r="A59" s="6" t="s">
        <v>156</v>
      </c>
      <c r="B59" s="9" t="s">
        <v>159</v>
      </c>
      <c r="C59" s="1">
        <f t="shared" si="1"/>
        <v>240000</v>
      </c>
      <c r="D59" s="1">
        <f t="shared" si="1"/>
        <v>240000</v>
      </c>
    </row>
    <row r="60" spans="1:4" ht="47.25" x14ac:dyDescent="0.25">
      <c r="A60" s="18" t="s">
        <v>157</v>
      </c>
      <c r="B60" s="19" t="s">
        <v>159</v>
      </c>
      <c r="C60" s="20">
        <v>240000</v>
      </c>
      <c r="D60" s="20">
        <v>240000</v>
      </c>
    </row>
    <row r="61" spans="1:4" ht="31.5" x14ac:dyDescent="0.25">
      <c r="A61" s="3" t="s">
        <v>131</v>
      </c>
      <c r="B61" s="4" t="s">
        <v>50</v>
      </c>
      <c r="C61" s="5">
        <f>C62+C65</f>
        <v>1320000</v>
      </c>
      <c r="D61" s="5">
        <f>D62+D65</f>
        <v>1270000</v>
      </c>
    </row>
    <row r="62" spans="1:4" ht="110.25" x14ac:dyDescent="0.25">
      <c r="A62" s="3" t="s">
        <v>137</v>
      </c>
      <c r="B62" s="4" t="s">
        <v>283</v>
      </c>
      <c r="C62" s="5">
        <f>C63</f>
        <v>150000</v>
      </c>
      <c r="D62" s="5">
        <f>D63</f>
        <v>100000</v>
      </c>
    </row>
    <row r="63" spans="1:4" ht="110.25" x14ac:dyDescent="0.25">
      <c r="A63" s="8" t="s">
        <v>138</v>
      </c>
      <c r="B63" s="9" t="s">
        <v>284</v>
      </c>
      <c r="C63" s="10">
        <f>C64</f>
        <v>150000</v>
      </c>
      <c r="D63" s="10">
        <f>D64</f>
        <v>100000</v>
      </c>
    </row>
    <row r="64" spans="1:4" ht="110.25" x14ac:dyDescent="0.25">
      <c r="A64" s="6" t="s">
        <v>51</v>
      </c>
      <c r="B64" s="7" t="s">
        <v>285</v>
      </c>
      <c r="C64" s="1">
        <v>150000</v>
      </c>
      <c r="D64" s="1">
        <v>100000</v>
      </c>
    </row>
    <row r="65" spans="1:4" ht="47.25" x14ac:dyDescent="0.25">
      <c r="A65" s="3" t="s">
        <v>132</v>
      </c>
      <c r="B65" s="4" t="s">
        <v>286</v>
      </c>
      <c r="C65" s="5">
        <f>C66+C70+C73</f>
        <v>1170000</v>
      </c>
      <c r="D65" s="5">
        <f>D66+D70+D73</f>
        <v>1170000</v>
      </c>
    </row>
    <row r="66" spans="1:4" ht="47.25" x14ac:dyDescent="0.25">
      <c r="A66" s="8" t="s">
        <v>52</v>
      </c>
      <c r="B66" s="9" t="s">
        <v>53</v>
      </c>
      <c r="C66" s="10">
        <f>C67+C68</f>
        <v>920000</v>
      </c>
      <c r="D66" s="10">
        <f>D67+D68</f>
        <v>920000</v>
      </c>
    </row>
    <row r="67" spans="1:4" ht="94.5" x14ac:dyDescent="0.25">
      <c r="A67" s="6" t="s">
        <v>54</v>
      </c>
      <c r="B67" s="7" t="s">
        <v>287</v>
      </c>
      <c r="C67" s="1">
        <v>520000</v>
      </c>
      <c r="D67" s="1">
        <v>520000</v>
      </c>
    </row>
    <row r="68" spans="1:4" ht="78.75" x14ac:dyDescent="0.25">
      <c r="A68" s="6" t="s">
        <v>55</v>
      </c>
      <c r="B68" s="7" t="s">
        <v>288</v>
      </c>
      <c r="C68" s="1">
        <v>400000</v>
      </c>
      <c r="D68" s="1">
        <v>400000</v>
      </c>
    </row>
    <row r="69" spans="1:4" ht="78.75" x14ac:dyDescent="0.25">
      <c r="A69" s="8" t="s">
        <v>149</v>
      </c>
      <c r="B69" s="9" t="s">
        <v>289</v>
      </c>
      <c r="C69" s="10">
        <f>C70</f>
        <v>50000</v>
      </c>
      <c r="D69" s="10">
        <f>D70</f>
        <v>50000</v>
      </c>
    </row>
    <row r="70" spans="1:4" ht="63" x14ac:dyDescent="0.25">
      <c r="A70" s="8" t="s">
        <v>150</v>
      </c>
      <c r="B70" s="9" t="s">
        <v>151</v>
      </c>
      <c r="C70" s="10">
        <f>C71</f>
        <v>50000</v>
      </c>
      <c r="D70" s="10">
        <f>D71</f>
        <v>50000</v>
      </c>
    </row>
    <row r="71" spans="1:4" ht="78.75" x14ac:dyDescent="0.25">
      <c r="A71" s="6" t="s">
        <v>152</v>
      </c>
      <c r="B71" s="7" t="s">
        <v>290</v>
      </c>
      <c r="C71" s="1">
        <v>50000</v>
      </c>
      <c r="D71" s="1">
        <v>50000</v>
      </c>
    </row>
    <row r="72" spans="1:4" ht="110.25" x14ac:dyDescent="0.25">
      <c r="A72" s="8" t="s">
        <v>147</v>
      </c>
      <c r="B72" s="11" t="s">
        <v>148</v>
      </c>
      <c r="C72" s="10">
        <f>C73</f>
        <v>200000</v>
      </c>
      <c r="D72" s="10">
        <f>D73</f>
        <v>200000</v>
      </c>
    </row>
    <row r="73" spans="1:4" ht="126" x14ac:dyDescent="0.25">
      <c r="A73" s="8" t="s">
        <v>238</v>
      </c>
      <c r="B73" s="11" t="s">
        <v>236</v>
      </c>
      <c r="C73" s="10">
        <f>C74</f>
        <v>200000</v>
      </c>
      <c r="D73" s="10">
        <f>D74</f>
        <v>200000</v>
      </c>
    </row>
    <row r="74" spans="1:4" ht="126" x14ac:dyDescent="0.25">
      <c r="A74" s="18" t="s">
        <v>237</v>
      </c>
      <c r="B74" s="21" t="s">
        <v>236</v>
      </c>
      <c r="C74" s="20">
        <v>200000</v>
      </c>
      <c r="D74" s="20">
        <v>200000</v>
      </c>
    </row>
    <row r="75" spans="1:4" ht="15.75" x14ac:dyDescent="0.25">
      <c r="A75" s="3" t="s">
        <v>56</v>
      </c>
      <c r="B75" s="4" t="s">
        <v>57</v>
      </c>
      <c r="C75" s="5">
        <f>SUM(C76:C91)</f>
        <v>576000</v>
      </c>
      <c r="D75" s="5">
        <f>SUM(D76:D91)</f>
        <v>603000</v>
      </c>
    </row>
    <row r="76" spans="1:4" ht="97.5" customHeight="1" x14ac:dyDescent="0.25">
      <c r="A76" s="6" t="s">
        <v>326</v>
      </c>
      <c r="B76" s="7" t="s">
        <v>300</v>
      </c>
      <c r="C76" s="1">
        <v>102000</v>
      </c>
      <c r="D76" s="1">
        <v>129000</v>
      </c>
    </row>
    <row r="77" spans="1:4" ht="97.5" customHeight="1" x14ac:dyDescent="0.25">
      <c r="A77" s="6" t="s">
        <v>313</v>
      </c>
      <c r="B77" s="7" t="s">
        <v>314</v>
      </c>
      <c r="C77" s="1">
        <v>10000</v>
      </c>
      <c r="D77" s="1">
        <v>10000</v>
      </c>
    </row>
    <row r="78" spans="1:4" ht="110.25" x14ac:dyDescent="0.25">
      <c r="A78" s="6" t="s">
        <v>301</v>
      </c>
      <c r="B78" s="7" t="s">
        <v>299</v>
      </c>
      <c r="C78" s="1">
        <v>15000</v>
      </c>
      <c r="D78" s="1">
        <v>15000</v>
      </c>
    </row>
    <row r="79" spans="1:4" ht="141.75" x14ac:dyDescent="0.25">
      <c r="A79" s="6" t="s">
        <v>303</v>
      </c>
      <c r="B79" s="7" t="s">
        <v>302</v>
      </c>
      <c r="C79" s="1">
        <v>9000</v>
      </c>
      <c r="D79" s="1">
        <v>9000</v>
      </c>
    </row>
    <row r="80" spans="1:4" ht="84" customHeight="1" x14ac:dyDescent="0.25">
      <c r="A80" s="6" t="s">
        <v>305</v>
      </c>
      <c r="B80" s="32" t="s">
        <v>304</v>
      </c>
      <c r="C80" s="1">
        <v>16000</v>
      </c>
      <c r="D80" s="1">
        <v>16000</v>
      </c>
    </row>
    <row r="81" spans="1:4" ht="84" customHeight="1" x14ac:dyDescent="0.25">
      <c r="A81" s="6" t="s">
        <v>307</v>
      </c>
      <c r="B81" s="7" t="s">
        <v>306</v>
      </c>
      <c r="C81" s="1">
        <v>72000</v>
      </c>
      <c r="D81" s="1">
        <v>72000</v>
      </c>
    </row>
    <row r="82" spans="1:4" ht="84" customHeight="1" x14ac:dyDescent="0.25">
      <c r="A82" s="6" t="s">
        <v>291</v>
      </c>
      <c r="B82" s="7" t="s">
        <v>292</v>
      </c>
      <c r="C82" s="1">
        <v>5000</v>
      </c>
      <c r="D82" s="1">
        <v>5000</v>
      </c>
    </row>
    <row r="83" spans="1:4" ht="84" customHeight="1" x14ac:dyDescent="0.25">
      <c r="A83" s="6" t="s">
        <v>293</v>
      </c>
      <c r="B83" s="31" t="s">
        <v>294</v>
      </c>
      <c r="C83" s="1">
        <v>10000</v>
      </c>
      <c r="D83" s="1">
        <v>10000</v>
      </c>
    </row>
    <row r="84" spans="1:4" s="28" customFormat="1" ht="94.5" x14ac:dyDescent="0.25">
      <c r="A84" s="6" t="s">
        <v>295</v>
      </c>
      <c r="B84" s="31" t="s">
        <v>296</v>
      </c>
      <c r="C84" s="1">
        <v>40000</v>
      </c>
      <c r="D84" s="1">
        <v>40000</v>
      </c>
    </row>
    <row r="85" spans="1:4" ht="69.75" customHeight="1" x14ac:dyDescent="0.25">
      <c r="A85" s="6" t="s">
        <v>309</v>
      </c>
      <c r="B85" s="7" t="s">
        <v>308</v>
      </c>
      <c r="C85" s="1">
        <v>44000</v>
      </c>
      <c r="D85" s="1">
        <v>44000</v>
      </c>
    </row>
    <row r="86" spans="1:4" ht="83.25" customHeight="1" x14ac:dyDescent="0.25">
      <c r="A86" s="6" t="s">
        <v>330</v>
      </c>
      <c r="B86" s="7" t="s">
        <v>310</v>
      </c>
      <c r="C86" s="1">
        <v>8000</v>
      </c>
      <c r="D86" s="1">
        <v>8000</v>
      </c>
    </row>
    <row r="87" spans="1:4" ht="83.25" customHeight="1" x14ac:dyDescent="0.25">
      <c r="A87" s="6" t="s">
        <v>331</v>
      </c>
      <c r="B87" s="7" t="s">
        <v>311</v>
      </c>
      <c r="C87" s="1">
        <v>8000</v>
      </c>
      <c r="D87" s="1">
        <v>8000</v>
      </c>
    </row>
    <row r="88" spans="1:4" ht="83.25" customHeight="1" x14ac:dyDescent="0.25">
      <c r="A88" s="6" t="s">
        <v>332</v>
      </c>
      <c r="B88" s="7" t="s">
        <v>312</v>
      </c>
      <c r="C88" s="1">
        <v>8000</v>
      </c>
      <c r="D88" s="1">
        <v>8000</v>
      </c>
    </row>
    <row r="89" spans="1:4" ht="83.25" customHeight="1" x14ac:dyDescent="0.25">
      <c r="A89" s="6" t="s">
        <v>333</v>
      </c>
      <c r="B89" s="7" t="s">
        <v>304</v>
      </c>
      <c r="C89" s="1">
        <v>8000</v>
      </c>
      <c r="D89" s="1">
        <v>8000</v>
      </c>
    </row>
    <row r="90" spans="1:4" ht="83.25" customHeight="1" x14ac:dyDescent="0.25">
      <c r="A90" s="6" t="s">
        <v>334</v>
      </c>
      <c r="B90" s="7" t="s">
        <v>306</v>
      </c>
      <c r="C90" s="1">
        <v>8000</v>
      </c>
      <c r="D90" s="1">
        <v>8000</v>
      </c>
    </row>
    <row r="91" spans="1:4" ht="98.25" customHeight="1" x14ac:dyDescent="0.25">
      <c r="A91" s="6" t="s">
        <v>297</v>
      </c>
      <c r="B91" s="7" t="s">
        <v>298</v>
      </c>
      <c r="C91" s="1">
        <v>213000</v>
      </c>
      <c r="D91" s="1">
        <v>213000</v>
      </c>
    </row>
    <row r="92" spans="1:4" ht="28.5" customHeight="1" x14ac:dyDescent="0.25">
      <c r="A92" s="3" t="s">
        <v>58</v>
      </c>
      <c r="B92" s="4" t="s">
        <v>59</v>
      </c>
      <c r="C92" s="33">
        <f>C93</f>
        <v>1030298262</v>
      </c>
      <c r="D92" s="33">
        <f>D93</f>
        <v>766629433</v>
      </c>
    </row>
    <row r="93" spans="1:4" ht="31.5" x14ac:dyDescent="0.25">
      <c r="A93" s="3" t="s">
        <v>60</v>
      </c>
      <c r="B93" s="4" t="s">
        <v>61</v>
      </c>
      <c r="C93" s="5">
        <f>C94+C102+C119+C187</f>
        <v>1030298262</v>
      </c>
      <c r="D93" s="5">
        <f>D94+D102+D119+D187</f>
        <v>766629433</v>
      </c>
    </row>
    <row r="94" spans="1:4" ht="31.5" x14ac:dyDescent="0.25">
      <c r="A94" s="3" t="s">
        <v>160</v>
      </c>
      <c r="B94" s="4" t="s">
        <v>235</v>
      </c>
      <c r="C94" s="5">
        <f>C95+C97+C99</f>
        <v>121112000</v>
      </c>
      <c r="D94" s="5">
        <f>D95+D97+D99</f>
        <v>22709000</v>
      </c>
    </row>
    <row r="95" spans="1:4" ht="15.75" x14ac:dyDescent="0.25">
      <c r="A95" s="8" t="s">
        <v>161</v>
      </c>
      <c r="B95" s="9" t="s">
        <v>62</v>
      </c>
      <c r="C95" s="10">
        <f>C96</f>
        <v>121112000</v>
      </c>
      <c r="D95" s="10">
        <f>D96</f>
        <v>22709000</v>
      </c>
    </row>
    <row r="96" spans="1:4" ht="47.25" x14ac:dyDescent="0.25">
      <c r="A96" s="6" t="s">
        <v>162</v>
      </c>
      <c r="B96" s="7" t="s">
        <v>335</v>
      </c>
      <c r="C96" s="1">
        <v>121112000</v>
      </c>
      <c r="D96" s="1">
        <v>22709000</v>
      </c>
    </row>
    <row r="97" spans="1:4" ht="31.5" hidden="1" x14ac:dyDescent="0.25">
      <c r="A97" s="8" t="s">
        <v>163</v>
      </c>
      <c r="B97" s="9" t="s">
        <v>63</v>
      </c>
      <c r="C97" s="10">
        <f>C98</f>
        <v>0</v>
      </c>
      <c r="D97" s="10">
        <f>D98</f>
        <v>0</v>
      </c>
    </row>
    <row r="98" spans="1:4" ht="47.25" hidden="1" x14ac:dyDescent="0.25">
      <c r="A98" s="6" t="s">
        <v>233</v>
      </c>
      <c r="B98" s="7" t="s">
        <v>64</v>
      </c>
      <c r="C98" s="1">
        <v>0</v>
      </c>
      <c r="D98" s="1">
        <v>0</v>
      </c>
    </row>
    <row r="99" spans="1:4" ht="15.75" hidden="1" x14ac:dyDescent="0.25">
      <c r="A99" s="8" t="s">
        <v>261</v>
      </c>
      <c r="B99" s="12" t="s">
        <v>143</v>
      </c>
      <c r="C99" s="10">
        <f>C100</f>
        <v>0</v>
      </c>
      <c r="D99" s="10">
        <f>D100</f>
        <v>0</v>
      </c>
    </row>
    <row r="100" spans="1:4" ht="15.75" hidden="1" x14ac:dyDescent="0.25">
      <c r="A100" s="8" t="s">
        <v>263</v>
      </c>
      <c r="B100" s="9" t="s">
        <v>65</v>
      </c>
      <c r="C100" s="10">
        <f>C101</f>
        <v>0</v>
      </c>
      <c r="D100" s="10">
        <f>D101</f>
        <v>0</v>
      </c>
    </row>
    <row r="101" spans="1:4" ht="47.25" hidden="1" x14ac:dyDescent="0.25">
      <c r="A101" s="6" t="s">
        <v>262</v>
      </c>
      <c r="B101" s="7" t="s">
        <v>66</v>
      </c>
      <c r="C101" s="1">
        <v>0</v>
      </c>
      <c r="D101" s="1">
        <v>0</v>
      </c>
    </row>
    <row r="102" spans="1:4" ht="31.5" x14ac:dyDescent="0.25">
      <c r="A102" s="3" t="s">
        <v>234</v>
      </c>
      <c r="B102" s="4" t="s">
        <v>67</v>
      </c>
      <c r="C102" s="15">
        <f>C103+C106+C113+C112+C109</f>
        <v>191760466</v>
      </c>
      <c r="D102" s="15">
        <f>D103+D106+D113</f>
        <v>25213800</v>
      </c>
    </row>
    <row r="103" spans="1:4" ht="78.75" x14ac:dyDescent="0.25">
      <c r="A103" s="9" t="s">
        <v>260</v>
      </c>
      <c r="B103" s="9" t="s">
        <v>68</v>
      </c>
      <c r="C103" s="10">
        <f>C104</f>
        <v>6928662</v>
      </c>
      <c r="D103" s="10">
        <f>D104</f>
        <v>6928662</v>
      </c>
    </row>
    <row r="104" spans="1:4" ht="78.75" x14ac:dyDescent="0.25">
      <c r="A104" s="9" t="s">
        <v>259</v>
      </c>
      <c r="B104" s="9" t="s">
        <v>69</v>
      </c>
      <c r="C104" s="10">
        <f>C105</f>
        <v>6928662</v>
      </c>
      <c r="D104" s="10">
        <f>D105</f>
        <v>6928662</v>
      </c>
    </row>
    <row r="105" spans="1:4" ht="78.75" x14ac:dyDescent="0.25">
      <c r="A105" s="7" t="s">
        <v>258</v>
      </c>
      <c r="B105" s="7" t="s">
        <v>69</v>
      </c>
      <c r="C105" s="1">
        <v>6928662</v>
      </c>
      <c r="D105" s="1">
        <v>6928662</v>
      </c>
    </row>
    <row r="106" spans="1:4" ht="42.75" customHeight="1" x14ac:dyDescent="0.25">
      <c r="A106" s="9" t="s">
        <v>253</v>
      </c>
      <c r="B106" s="9" t="s">
        <v>252</v>
      </c>
      <c r="C106" s="1">
        <f>C107</f>
        <v>4345000</v>
      </c>
      <c r="D106" s="1">
        <f>D107</f>
        <v>0</v>
      </c>
    </row>
    <row r="107" spans="1:4" ht="48.75" customHeight="1" x14ac:dyDescent="0.25">
      <c r="A107" s="9" t="s">
        <v>254</v>
      </c>
      <c r="B107" s="9" t="s">
        <v>251</v>
      </c>
      <c r="C107" s="1">
        <f>C108</f>
        <v>4345000</v>
      </c>
      <c r="D107" s="1">
        <f>D108</f>
        <v>0</v>
      </c>
    </row>
    <row r="108" spans="1:4" ht="48" customHeight="1" x14ac:dyDescent="0.25">
      <c r="A108" s="7" t="s">
        <v>255</v>
      </c>
      <c r="B108" s="7" t="s">
        <v>257</v>
      </c>
      <c r="C108" s="1">
        <v>4345000</v>
      </c>
      <c r="D108" s="1">
        <v>0</v>
      </c>
    </row>
    <row r="109" spans="1:4" ht="48" customHeight="1" x14ac:dyDescent="0.25">
      <c r="A109" s="9" t="s">
        <v>347</v>
      </c>
      <c r="B109" s="9" t="s">
        <v>348</v>
      </c>
      <c r="C109" s="10">
        <v>1201666</v>
      </c>
      <c r="D109" s="10">
        <v>0</v>
      </c>
    </row>
    <row r="110" spans="1:4" ht="90" customHeight="1" x14ac:dyDescent="0.25">
      <c r="A110" s="7" t="s">
        <v>349</v>
      </c>
      <c r="B110" s="7" t="s">
        <v>348</v>
      </c>
      <c r="C110" s="1">
        <v>1201666</v>
      </c>
      <c r="D110" s="1">
        <v>0</v>
      </c>
    </row>
    <row r="111" spans="1:4" ht="48" customHeight="1" x14ac:dyDescent="0.25">
      <c r="A111" s="9" t="s">
        <v>342</v>
      </c>
      <c r="B111" s="9" t="s">
        <v>328</v>
      </c>
      <c r="C111" s="10">
        <f>C112</f>
        <v>161000000</v>
      </c>
      <c r="D111" s="10">
        <f>D112</f>
        <v>0</v>
      </c>
    </row>
    <row r="112" spans="1:4" ht="48" customHeight="1" x14ac:dyDescent="0.25">
      <c r="A112" s="7" t="s">
        <v>327</v>
      </c>
      <c r="B112" s="7" t="s">
        <v>328</v>
      </c>
      <c r="C112" s="1">
        <v>161000000</v>
      </c>
      <c r="D112" s="1">
        <v>0</v>
      </c>
    </row>
    <row r="113" spans="1:4" ht="22.5" customHeight="1" x14ac:dyDescent="0.25">
      <c r="A113" s="9" t="s">
        <v>164</v>
      </c>
      <c r="B113" s="9" t="s">
        <v>70</v>
      </c>
      <c r="C113" s="10">
        <f>C114</f>
        <v>18285138</v>
      </c>
      <c r="D113" s="10">
        <f>D114</f>
        <v>18285138</v>
      </c>
    </row>
    <row r="114" spans="1:4" ht="24.75" customHeight="1" x14ac:dyDescent="0.25">
      <c r="A114" s="9" t="s">
        <v>165</v>
      </c>
      <c r="B114" s="9" t="s">
        <v>71</v>
      </c>
      <c r="C114" s="16">
        <f>SUM(C115:C118)</f>
        <v>18285138</v>
      </c>
      <c r="D114" s="16">
        <f>SUM(D115:D118)</f>
        <v>18285138</v>
      </c>
    </row>
    <row r="115" spans="1:4" ht="78.75" x14ac:dyDescent="0.25">
      <c r="A115" s="7" t="s">
        <v>256</v>
      </c>
      <c r="B115" s="7" t="s">
        <v>72</v>
      </c>
      <c r="C115" s="1">
        <v>69542</v>
      </c>
      <c r="D115" s="1">
        <v>69542</v>
      </c>
    </row>
    <row r="116" spans="1:4" ht="47.25" x14ac:dyDescent="0.25">
      <c r="A116" s="7" t="s">
        <v>166</v>
      </c>
      <c r="B116" s="7" t="s">
        <v>73</v>
      </c>
      <c r="C116" s="1">
        <v>465993</v>
      </c>
      <c r="D116" s="1">
        <v>465993</v>
      </c>
    </row>
    <row r="117" spans="1:4" ht="47.25" x14ac:dyDescent="0.25">
      <c r="A117" s="7" t="s">
        <v>167</v>
      </c>
      <c r="B117" s="7" t="s">
        <v>74</v>
      </c>
      <c r="C117" s="1">
        <v>8786660</v>
      </c>
      <c r="D117" s="1">
        <v>8786660</v>
      </c>
    </row>
    <row r="118" spans="1:4" ht="31.5" x14ac:dyDescent="0.25">
      <c r="A118" s="7" t="s">
        <v>168</v>
      </c>
      <c r="B118" s="7" t="s">
        <v>75</v>
      </c>
      <c r="C118" s="1">
        <v>8962943</v>
      </c>
      <c r="D118" s="1">
        <v>8962943</v>
      </c>
    </row>
    <row r="119" spans="1:4" ht="31.5" x14ac:dyDescent="0.25">
      <c r="A119" s="4" t="s">
        <v>169</v>
      </c>
      <c r="B119" s="4" t="s">
        <v>144</v>
      </c>
      <c r="C119" s="5">
        <f>C123+C153+C156+C159+C162+C165+C168+C171+C174+C178+C184+C120+C183</f>
        <v>703832916</v>
      </c>
      <c r="D119" s="5">
        <f>D123+D153+D156+D159+D162+D165+D168+D171+D174+D178+D184+D120+D183</f>
        <v>705113753</v>
      </c>
    </row>
    <row r="120" spans="1:4" ht="47.25" x14ac:dyDescent="0.25">
      <c r="A120" s="8" t="s">
        <v>170</v>
      </c>
      <c r="B120" s="9" t="s">
        <v>101</v>
      </c>
      <c r="C120" s="5">
        <f>C121</f>
        <v>10516000</v>
      </c>
      <c r="D120" s="5">
        <f>D121</f>
        <v>10516000</v>
      </c>
    </row>
    <row r="121" spans="1:4" ht="47.25" x14ac:dyDescent="0.25">
      <c r="A121" s="8" t="s">
        <v>171</v>
      </c>
      <c r="B121" s="9" t="s">
        <v>102</v>
      </c>
      <c r="C121" s="10">
        <f>C122</f>
        <v>10516000</v>
      </c>
      <c r="D121" s="10">
        <f>D122</f>
        <v>10516000</v>
      </c>
    </row>
    <row r="122" spans="1:4" ht="47.25" x14ac:dyDescent="0.25">
      <c r="A122" s="6" t="s">
        <v>172</v>
      </c>
      <c r="B122" s="7" t="s">
        <v>102</v>
      </c>
      <c r="C122" s="10">
        <v>10516000</v>
      </c>
      <c r="D122" s="10">
        <v>10516000</v>
      </c>
    </row>
    <row r="123" spans="1:4" ht="47.25" x14ac:dyDescent="0.25">
      <c r="A123" s="9" t="s">
        <v>173</v>
      </c>
      <c r="B123" s="9" t="s">
        <v>76</v>
      </c>
      <c r="C123" s="10">
        <f>C124</f>
        <v>619672752</v>
      </c>
      <c r="D123" s="10">
        <f>D124</f>
        <v>619672910</v>
      </c>
    </row>
    <row r="124" spans="1:4" ht="47.25" x14ac:dyDescent="0.25">
      <c r="A124" s="9" t="s">
        <v>174</v>
      </c>
      <c r="B124" s="9" t="s">
        <v>76</v>
      </c>
      <c r="C124" s="10">
        <f>SUM(C125:C152)</f>
        <v>619672752</v>
      </c>
      <c r="D124" s="10">
        <f>SUM(D125:D152)</f>
        <v>619672910</v>
      </c>
    </row>
    <row r="125" spans="1:4" ht="63" x14ac:dyDescent="0.25">
      <c r="A125" s="7" t="s">
        <v>175</v>
      </c>
      <c r="B125" s="7" t="s">
        <v>78</v>
      </c>
      <c r="C125" s="1">
        <v>6930</v>
      </c>
      <c r="D125" s="1">
        <v>6930</v>
      </c>
    </row>
    <row r="126" spans="1:4" ht="31.5" x14ac:dyDescent="0.25">
      <c r="A126" s="7" t="s">
        <v>176</v>
      </c>
      <c r="B126" s="7" t="s">
        <v>317</v>
      </c>
      <c r="C126" s="1">
        <v>88112</v>
      </c>
      <c r="D126" s="1">
        <v>88112</v>
      </c>
    </row>
    <row r="127" spans="1:4" ht="47.25" x14ac:dyDescent="0.25">
      <c r="A127" s="7" t="s">
        <v>177</v>
      </c>
      <c r="B127" s="7" t="s">
        <v>79</v>
      </c>
      <c r="C127" s="1">
        <v>924835</v>
      </c>
      <c r="D127" s="1">
        <v>924835</v>
      </c>
    </row>
    <row r="128" spans="1:4" ht="47.25" x14ac:dyDescent="0.25">
      <c r="A128" s="7" t="s">
        <v>178</v>
      </c>
      <c r="B128" s="7" t="s">
        <v>80</v>
      </c>
      <c r="C128" s="1">
        <v>23864</v>
      </c>
      <c r="D128" s="1">
        <v>23864</v>
      </c>
    </row>
    <row r="129" spans="1:4" ht="63" x14ac:dyDescent="0.25">
      <c r="A129" s="7" t="s">
        <v>179</v>
      </c>
      <c r="B129" s="7" t="s">
        <v>81</v>
      </c>
      <c r="C129" s="1">
        <v>2578023</v>
      </c>
      <c r="D129" s="1">
        <v>2578023</v>
      </c>
    </row>
    <row r="130" spans="1:4" ht="47.25" x14ac:dyDescent="0.25">
      <c r="A130" s="7" t="s">
        <v>180</v>
      </c>
      <c r="B130" s="7" t="s">
        <v>82</v>
      </c>
      <c r="C130" s="1">
        <v>237236</v>
      </c>
      <c r="D130" s="1">
        <v>237236</v>
      </c>
    </row>
    <row r="131" spans="1:4" ht="63" x14ac:dyDescent="0.25">
      <c r="A131" s="7" t="s">
        <v>181</v>
      </c>
      <c r="B131" s="7" t="s">
        <v>83</v>
      </c>
      <c r="C131" s="1">
        <v>6504948</v>
      </c>
      <c r="D131" s="1">
        <v>6504948</v>
      </c>
    </row>
    <row r="132" spans="1:4" ht="31.5" x14ac:dyDescent="0.25">
      <c r="A132" s="7" t="s">
        <v>182</v>
      </c>
      <c r="B132" s="7" t="s">
        <v>84</v>
      </c>
      <c r="C132" s="1">
        <v>1936516</v>
      </c>
      <c r="D132" s="1">
        <v>1936516</v>
      </c>
    </row>
    <row r="133" spans="1:4" ht="31.5" x14ac:dyDescent="0.25">
      <c r="A133" s="7" t="s">
        <v>183</v>
      </c>
      <c r="B133" s="7" t="s">
        <v>85</v>
      </c>
      <c r="C133" s="1">
        <v>111645776</v>
      </c>
      <c r="D133" s="1">
        <v>111645776</v>
      </c>
    </row>
    <row r="134" spans="1:4" ht="31.5" x14ac:dyDescent="0.25">
      <c r="A134" s="7" t="s">
        <v>184</v>
      </c>
      <c r="B134" s="7" t="s">
        <v>86</v>
      </c>
      <c r="C134" s="1">
        <v>256349064</v>
      </c>
      <c r="D134" s="1">
        <v>256349064</v>
      </c>
    </row>
    <row r="135" spans="1:4" ht="31.5" x14ac:dyDescent="0.25">
      <c r="A135" s="7" t="s">
        <v>185</v>
      </c>
      <c r="B135" s="7" t="s">
        <v>87</v>
      </c>
      <c r="C135" s="1">
        <v>8256756</v>
      </c>
      <c r="D135" s="1">
        <v>8256756</v>
      </c>
    </row>
    <row r="136" spans="1:4" ht="63" x14ac:dyDescent="0.25">
      <c r="A136" s="7" t="s">
        <v>186</v>
      </c>
      <c r="B136" s="7" t="s">
        <v>88</v>
      </c>
      <c r="C136" s="1">
        <v>24531527</v>
      </c>
      <c r="D136" s="1">
        <v>24531527</v>
      </c>
    </row>
    <row r="137" spans="1:4" ht="47.25" x14ac:dyDescent="0.25">
      <c r="A137" s="7" t="s">
        <v>187</v>
      </c>
      <c r="B137" s="7" t="s">
        <v>89</v>
      </c>
      <c r="C137" s="1">
        <v>17042597</v>
      </c>
      <c r="D137" s="1">
        <v>17042597</v>
      </c>
    </row>
    <row r="138" spans="1:4" ht="31.5" x14ac:dyDescent="0.25">
      <c r="A138" s="7" t="s">
        <v>188</v>
      </c>
      <c r="B138" s="7" t="s">
        <v>90</v>
      </c>
      <c r="C138" s="1">
        <v>2181941</v>
      </c>
      <c r="D138" s="1">
        <v>2181941</v>
      </c>
    </row>
    <row r="139" spans="1:4" ht="31.5" x14ac:dyDescent="0.25">
      <c r="A139" s="7" t="s">
        <v>189</v>
      </c>
      <c r="B139" s="7" t="s">
        <v>91</v>
      </c>
      <c r="C139" s="1">
        <v>17905</v>
      </c>
      <c r="D139" s="1">
        <v>17905</v>
      </c>
    </row>
    <row r="140" spans="1:4" ht="63" x14ac:dyDescent="0.25">
      <c r="A140" s="7" t="s">
        <v>338</v>
      </c>
      <c r="B140" s="7" t="s">
        <v>339</v>
      </c>
      <c r="C140" s="1">
        <v>6560747</v>
      </c>
      <c r="D140" s="1">
        <v>6560747</v>
      </c>
    </row>
    <row r="141" spans="1:4" ht="31.5" x14ac:dyDescent="0.25">
      <c r="A141" s="7" t="s">
        <v>329</v>
      </c>
      <c r="B141" s="7" t="s">
        <v>77</v>
      </c>
      <c r="C141" s="1">
        <v>557000</v>
      </c>
      <c r="D141" s="1">
        <v>557000</v>
      </c>
    </row>
    <row r="142" spans="1:4" ht="63" x14ac:dyDescent="0.25">
      <c r="A142" s="7" t="s">
        <v>190</v>
      </c>
      <c r="B142" s="7" t="s">
        <v>92</v>
      </c>
      <c r="C142" s="1">
        <v>29745000</v>
      </c>
      <c r="D142" s="1">
        <v>29745000</v>
      </c>
    </row>
    <row r="143" spans="1:4" ht="31.5" x14ac:dyDescent="0.25">
      <c r="A143" s="7" t="s">
        <v>191</v>
      </c>
      <c r="B143" s="7" t="s">
        <v>93</v>
      </c>
      <c r="C143" s="1">
        <v>10225000</v>
      </c>
      <c r="D143" s="1">
        <v>10225000</v>
      </c>
    </row>
    <row r="144" spans="1:4" ht="78.75" x14ac:dyDescent="0.25">
      <c r="A144" s="7" t="s">
        <v>192</v>
      </c>
      <c r="B144" s="7" t="s">
        <v>94</v>
      </c>
      <c r="C144" s="1">
        <v>82264454</v>
      </c>
      <c r="D144" s="1">
        <v>82264454</v>
      </c>
    </row>
    <row r="145" spans="1:4" ht="31.5" x14ac:dyDescent="0.25">
      <c r="A145" s="7" t="s">
        <v>193</v>
      </c>
      <c r="B145" s="7" t="s">
        <v>95</v>
      </c>
      <c r="C145" s="1">
        <v>3924453</v>
      </c>
      <c r="D145" s="1">
        <v>3924453</v>
      </c>
    </row>
    <row r="146" spans="1:4" ht="47.25" x14ac:dyDescent="0.25">
      <c r="A146" s="7" t="s">
        <v>194</v>
      </c>
      <c r="B146" s="7" t="s">
        <v>96</v>
      </c>
      <c r="C146" s="1">
        <v>16300000</v>
      </c>
      <c r="D146" s="1">
        <v>16300000</v>
      </c>
    </row>
    <row r="147" spans="1:4" ht="63" x14ac:dyDescent="0.25">
      <c r="A147" s="7" t="s">
        <v>195</v>
      </c>
      <c r="B147" s="7" t="s">
        <v>97</v>
      </c>
      <c r="C147" s="1">
        <v>18808000</v>
      </c>
      <c r="D147" s="1">
        <v>18808000</v>
      </c>
    </row>
    <row r="148" spans="1:4" ht="47.25" x14ac:dyDescent="0.25">
      <c r="A148" s="6" t="s">
        <v>196</v>
      </c>
      <c r="B148" s="7" t="s">
        <v>98</v>
      </c>
      <c r="C148" s="1">
        <v>8720588</v>
      </c>
      <c r="D148" s="1">
        <v>8720588</v>
      </c>
    </row>
    <row r="149" spans="1:4" ht="78.75" x14ac:dyDescent="0.25">
      <c r="A149" s="6" t="s">
        <v>197</v>
      </c>
      <c r="B149" s="7" t="s">
        <v>99</v>
      </c>
      <c r="C149" s="1">
        <v>327000</v>
      </c>
      <c r="D149" s="1">
        <v>327000</v>
      </c>
    </row>
    <row r="150" spans="1:4" ht="63" x14ac:dyDescent="0.25">
      <c r="A150" s="6" t="s">
        <v>198</v>
      </c>
      <c r="B150" s="7" t="s">
        <v>100</v>
      </c>
      <c r="C150" s="1">
        <v>8080</v>
      </c>
      <c r="D150" s="1">
        <v>8238</v>
      </c>
    </row>
    <row r="151" spans="1:4" ht="47.25" x14ac:dyDescent="0.25">
      <c r="A151" s="6" t="s">
        <v>336</v>
      </c>
      <c r="B151" s="7" t="s">
        <v>337</v>
      </c>
      <c r="C151" s="1">
        <v>9760000</v>
      </c>
      <c r="D151" s="1">
        <v>9760000</v>
      </c>
    </row>
    <row r="152" spans="1:4" ht="63" x14ac:dyDescent="0.25">
      <c r="A152" s="6" t="s">
        <v>340</v>
      </c>
      <c r="B152" s="7" t="s">
        <v>341</v>
      </c>
      <c r="C152" s="1">
        <v>146400</v>
      </c>
      <c r="D152" s="1">
        <v>146400</v>
      </c>
    </row>
    <row r="153" spans="1:4" ht="78.75" x14ac:dyDescent="0.25">
      <c r="A153" s="8" t="s">
        <v>199</v>
      </c>
      <c r="B153" s="9" t="s">
        <v>103</v>
      </c>
      <c r="C153" s="10">
        <f>C155</f>
        <v>23704000</v>
      </c>
      <c r="D153" s="10">
        <f>D155</f>
        <v>24441000</v>
      </c>
    </row>
    <row r="154" spans="1:4" ht="78.75" x14ac:dyDescent="0.25">
      <c r="A154" s="8" t="s">
        <v>200</v>
      </c>
      <c r="B154" s="9" t="s">
        <v>104</v>
      </c>
      <c r="C154" s="10">
        <f>C155</f>
        <v>23704000</v>
      </c>
      <c r="D154" s="10">
        <f>D155</f>
        <v>24441000</v>
      </c>
    </row>
    <row r="155" spans="1:4" ht="78.75" x14ac:dyDescent="0.25">
      <c r="A155" s="6" t="s">
        <v>201</v>
      </c>
      <c r="B155" s="7" t="s">
        <v>104</v>
      </c>
      <c r="C155" s="1">
        <v>23704000</v>
      </c>
      <c r="D155" s="1">
        <v>24441000</v>
      </c>
    </row>
    <row r="156" spans="1:4" ht="63" x14ac:dyDescent="0.25">
      <c r="A156" s="8" t="s">
        <v>202</v>
      </c>
      <c r="B156" s="9" t="s">
        <v>105</v>
      </c>
      <c r="C156" s="10">
        <f>C157</f>
        <v>3555</v>
      </c>
      <c r="D156" s="10">
        <f>D157</f>
        <v>21340</v>
      </c>
    </row>
    <row r="157" spans="1:4" ht="78.75" x14ac:dyDescent="0.25">
      <c r="A157" s="8" t="s">
        <v>203</v>
      </c>
      <c r="B157" s="9" t="s">
        <v>106</v>
      </c>
      <c r="C157" s="10">
        <f>C158</f>
        <v>3555</v>
      </c>
      <c r="D157" s="10">
        <f>D158</f>
        <v>21340</v>
      </c>
    </row>
    <row r="158" spans="1:4" ht="78.75" x14ac:dyDescent="0.25">
      <c r="A158" s="6" t="s">
        <v>204</v>
      </c>
      <c r="B158" s="7" t="s">
        <v>106</v>
      </c>
      <c r="C158" s="1">
        <v>3555</v>
      </c>
      <c r="D158" s="1">
        <v>21340</v>
      </c>
    </row>
    <row r="159" spans="1:4" ht="63" x14ac:dyDescent="0.25">
      <c r="A159" s="8" t="s">
        <v>205</v>
      </c>
      <c r="B159" s="9" t="s">
        <v>107</v>
      </c>
      <c r="C159" s="10">
        <f>C160</f>
        <v>184849</v>
      </c>
      <c r="D159" s="10">
        <f>D160</f>
        <v>180974</v>
      </c>
    </row>
    <row r="160" spans="1:4" ht="78.75" x14ac:dyDescent="0.25">
      <c r="A160" s="8" t="s">
        <v>206</v>
      </c>
      <c r="B160" s="9" t="s">
        <v>108</v>
      </c>
      <c r="C160" s="10">
        <f>C161</f>
        <v>184849</v>
      </c>
      <c r="D160" s="10">
        <f>D161</f>
        <v>180974</v>
      </c>
    </row>
    <row r="161" spans="1:4" ht="78.75" x14ac:dyDescent="0.25">
      <c r="A161" s="8" t="s">
        <v>207</v>
      </c>
      <c r="B161" s="7" t="s">
        <v>109</v>
      </c>
      <c r="C161" s="1">
        <v>184849</v>
      </c>
      <c r="D161" s="1">
        <v>180974</v>
      </c>
    </row>
    <row r="162" spans="1:4" ht="63" x14ac:dyDescent="0.25">
      <c r="A162" s="9" t="s">
        <v>208</v>
      </c>
      <c r="B162" s="9" t="s">
        <v>145</v>
      </c>
      <c r="C162" s="10">
        <f>C163</f>
        <v>2519976</v>
      </c>
      <c r="D162" s="10">
        <f>D163</f>
        <v>2620825</v>
      </c>
    </row>
    <row r="163" spans="1:4" ht="78.75" x14ac:dyDescent="0.25">
      <c r="A163" s="9" t="s">
        <v>209</v>
      </c>
      <c r="B163" s="9" t="s">
        <v>110</v>
      </c>
      <c r="C163" s="10">
        <f>C164</f>
        <v>2519976</v>
      </c>
      <c r="D163" s="10">
        <f>D164</f>
        <v>2620825</v>
      </c>
    </row>
    <row r="164" spans="1:4" ht="78.75" x14ac:dyDescent="0.25">
      <c r="A164" s="7" t="s">
        <v>210</v>
      </c>
      <c r="B164" s="7" t="s">
        <v>111</v>
      </c>
      <c r="C164" s="1">
        <v>2519976</v>
      </c>
      <c r="D164" s="1">
        <v>2620825</v>
      </c>
    </row>
    <row r="165" spans="1:4" ht="31.5" x14ac:dyDescent="0.25">
      <c r="A165" s="9" t="s">
        <v>211</v>
      </c>
      <c r="B165" s="9" t="s">
        <v>112</v>
      </c>
      <c r="C165" s="10">
        <f>C166</f>
        <v>14297425</v>
      </c>
      <c r="D165" s="10">
        <f>D166</f>
        <v>14349219</v>
      </c>
    </row>
    <row r="166" spans="1:4" ht="47.25" x14ac:dyDescent="0.25">
      <c r="A166" s="9" t="s">
        <v>212</v>
      </c>
      <c r="B166" s="9" t="s">
        <v>113</v>
      </c>
      <c r="C166" s="10">
        <f>C167</f>
        <v>14297425</v>
      </c>
      <c r="D166" s="10">
        <f>D167</f>
        <v>14349219</v>
      </c>
    </row>
    <row r="167" spans="1:4" ht="47.25" x14ac:dyDescent="0.25">
      <c r="A167" s="7" t="s">
        <v>213</v>
      </c>
      <c r="B167" s="7" t="s">
        <v>114</v>
      </c>
      <c r="C167" s="1">
        <v>14297425</v>
      </c>
      <c r="D167" s="1">
        <v>14349219</v>
      </c>
    </row>
    <row r="168" spans="1:4" ht="47.25" x14ac:dyDescent="0.25">
      <c r="A168" s="8" t="s">
        <v>214</v>
      </c>
      <c r="B168" s="9" t="s">
        <v>115</v>
      </c>
      <c r="C168" s="10">
        <f>C169</f>
        <v>330312</v>
      </c>
      <c r="D168" s="10">
        <f>D169</f>
        <v>343526</v>
      </c>
    </row>
    <row r="169" spans="1:4" ht="63" x14ac:dyDescent="0.25">
      <c r="A169" s="9" t="s">
        <v>215</v>
      </c>
      <c r="B169" s="9" t="s">
        <v>116</v>
      </c>
      <c r="C169" s="10">
        <f>C170</f>
        <v>330312</v>
      </c>
      <c r="D169" s="10">
        <f>D170</f>
        <v>343526</v>
      </c>
    </row>
    <row r="170" spans="1:4" ht="63" x14ac:dyDescent="0.25">
      <c r="A170" s="7" t="s">
        <v>216</v>
      </c>
      <c r="B170" s="7" t="s">
        <v>117</v>
      </c>
      <c r="C170" s="1">
        <v>330312</v>
      </c>
      <c r="D170" s="1">
        <v>343526</v>
      </c>
    </row>
    <row r="171" spans="1:4" ht="78.75" x14ac:dyDescent="0.25">
      <c r="A171" s="8" t="s">
        <v>217</v>
      </c>
      <c r="B171" s="9" t="s">
        <v>118</v>
      </c>
      <c r="C171" s="10">
        <f>C172</f>
        <v>60214</v>
      </c>
      <c r="D171" s="10">
        <f>D172</f>
        <v>62478</v>
      </c>
    </row>
    <row r="172" spans="1:4" ht="94.5" x14ac:dyDescent="0.25">
      <c r="A172" s="8" t="s">
        <v>218</v>
      </c>
      <c r="B172" s="9" t="s">
        <v>119</v>
      </c>
      <c r="C172" s="10">
        <f>C173</f>
        <v>60214</v>
      </c>
      <c r="D172" s="10">
        <f>D173</f>
        <v>62478</v>
      </c>
    </row>
    <row r="173" spans="1:4" ht="94.5" x14ac:dyDescent="0.25">
      <c r="A173" s="6" t="s">
        <v>219</v>
      </c>
      <c r="B173" s="7" t="s">
        <v>120</v>
      </c>
      <c r="C173" s="1">
        <v>60214</v>
      </c>
      <c r="D173" s="1">
        <v>62478</v>
      </c>
    </row>
    <row r="174" spans="1:4" ht="110.25" x14ac:dyDescent="0.25">
      <c r="A174" s="8" t="s">
        <v>220</v>
      </c>
      <c r="B174" s="9" t="s">
        <v>318</v>
      </c>
      <c r="C174" s="10">
        <f>C175</f>
        <v>8974000</v>
      </c>
      <c r="D174" s="10">
        <f>D175</f>
        <v>9338000</v>
      </c>
    </row>
    <row r="175" spans="1:4" ht="141.75" x14ac:dyDescent="0.25">
      <c r="A175" s="8" t="s">
        <v>221</v>
      </c>
      <c r="B175" s="9" t="s">
        <v>121</v>
      </c>
      <c r="C175" s="10">
        <f>C177+C176</f>
        <v>8974000</v>
      </c>
      <c r="D175" s="10">
        <f>D177+D176</f>
        <v>9338000</v>
      </c>
    </row>
    <row r="176" spans="1:4" ht="94.5" x14ac:dyDescent="0.25">
      <c r="A176" s="6" t="s">
        <v>222</v>
      </c>
      <c r="B176" s="7" t="s">
        <v>122</v>
      </c>
      <c r="C176" s="1">
        <v>8067000</v>
      </c>
      <c r="D176" s="1">
        <v>8395000</v>
      </c>
    </row>
    <row r="177" spans="1:4" ht="78.75" x14ac:dyDescent="0.25">
      <c r="A177" s="6" t="s">
        <v>222</v>
      </c>
      <c r="B177" s="7" t="s">
        <v>123</v>
      </c>
      <c r="C177" s="1">
        <v>907000</v>
      </c>
      <c r="D177" s="1">
        <v>943000</v>
      </c>
    </row>
    <row r="178" spans="1:4" ht="63" x14ac:dyDescent="0.25">
      <c r="A178" s="8" t="s">
        <v>223</v>
      </c>
      <c r="B178" s="9" t="s">
        <v>124</v>
      </c>
      <c r="C178" s="10">
        <f>C179</f>
        <v>515750</v>
      </c>
      <c r="D178" s="10">
        <f>D179</f>
        <v>539194</v>
      </c>
    </row>
    <row r="179" spans="1:4" ht="63" x14ac:dyDescent="0.25">
      <c r="A179" s="8" t="s">
        <v>224</v>
      </c>
      <c r="B179" s="9" t="s">
        <v>125</v>
      </c>
      <c r="C179" s="10">
        <f>C180</f>
        <v>515750</v>
      </c>
      <c r="D179" s="10">
        <f>D180</f>
        <v>539194</v>
      </c>
    </row>
    <row r="180" spans="1:4" ht="47.25" x14ac:dyDescent="0.25">
      <c r="A180" s="6" t="s">
        <v>225</v>
      </c>
      <c r="B180" s="7" t="s">
        <v>126</v>
      </c>
      <c r="C180" s="1">
        <v>515750</v>
      </c>
      <c r="D180" s="1">
        <v>539194</v>
      </c>
    </row>
    <row r="181" spans="1:4" ht="47.25" x14ac:dyDescent="0.25">
      <c r="A181" s="8" t="s">
        <v>226</v>
      </c>
      <c r="B181" s="9" t="s">
        <v>248</v>
      </c>
      <c r="C181" s="10">
        <f>C182</f>
        <v>21818544</v>
      </c>
      <c r="D181" s="10">
        <f>D182</f>
        <v>21818544</v>
      </c>
    </row>
    <row r="182" spans="1:4" ht="63" x14ac:dyDescent="0.25">
      <c r="A182" s="8" t="s">
        <v>227</v>
      </c>
      <c r="B182" s="9" t="s">
        <v>247</v>
      </c>
      <c r="C182" s="10">
        <f>C183</f>
        <v>21818544</v>
      </c>
      <c r="D182" s="10">
        <f>D183</f>
        <v>21818544</v>
      </c>
    </row>
    <row r="183" spans="1:4" ht="63" x14ac:dyDescent="0.25">
      <c r="A183" s="6" t="s">
        <v>228</v>
      </c>
      <c r="B183" s="7" t="s">
        <v>247</v>
      </c>
      <c r="C183" s="1">
        <v>21818544</v>
      </c>
      <c r="D183" s="1">
        <v>21818544</v>
      </c>
    </row>
    <row r="184" spans="1:4" ht="31.5" x14ac:dyDescent="0.25">
      <c r="A184" s="8" t="s">
        <v>229</v>
      </c>
      <c r="B184" s="9" t="s">
        <v>127</v>
      </c>
      <c r="C184" s="10">
        <f>C185</f>
        <v>1235539</v>
      </c>
      <c r="D184" s="10">
        <f>D185</f>
        <v>1209743</v>
      </c>
    </row>
    <row r="185" spans="1:4" ht="47.25" x14ac:dyDescent="0.25">
      <c r="A185" s="8" t="s">
        <v>230</v>
      </c>
      <c r="B185" s="9" t="s">
        <v>128</v>
      </c>
      <c r="C185" s="10">
        <f>C186</f>
        <v>1235539</v>
      </c>
      <c r="D185" s="10">
        <f>D186</f>
        <v>1209743</v>
      </c>
    </row>
    <row r="186" spans="1:4" ht="47.25" x14ac:dyDescent="0.25">
      <c r="A186" s="6" t="s">
        <v>231</v>
      </c>
      <c r="B186" s="7" t="s">
        <v>128</v>
      </c>
      <c r="C186" s="1">
        <v>1235539</v>
      </c>
      <c r="D186" s="1">
        <v>1209743</v>
      </c>
    </row>
    <row r="187" spans="1:4" ht="26.25" customHeight="1" x14ac:dyDescent="0.25">
      <c r="A187" s="3" t="s">
        <v>232</v>
      </c>
      <c r="B187" s="4" t="s">
        <v>129</v>
      </c>
      <c r="C187" s="5">
        <f>C188</f>
        <v>13592880</v>
      </c>
      <c r="D187" s="5">
        <f>D188</f>
        <v>13592880</v>
      </c>
    </row>
    <row r="188" spans="1:4" ht="78.75" x14ac:dyDescent="0.25">
      <c r="A188" s="8" t="s">
        <v>343</v>
      </c>
      <c r="B188" s="9" t="s">
        <v>344</v>
      </c>
      <c r="C188" s="10">
        <f>SUM(C189)</f>
        <v>13592880</v>
      </c>
      <c r="D188" s="10">
        <f>SUM(D189)</f>
        <v>13592880</v>
      </c>
    </row>
    <row r="189" spans="1:4" ht="94.5" x14ac:dyDescent="0.25">
      <c r="A189" s="6" t="s">
        <v>345</v>
      </c>
      <c r="B189" s="7" t="s">
        <v>346</v>
      </c>
      <c r="C189" s="1">
        <v>13592880</v>
      </c>
      <c r="D189" s="10">
        <v>13592880</v>
      </c>
    </row>
    <row r="190" spans="1:4" ht="15.75" x14ac:dyDescent="0.25">
      <c r="A190" s="3"/>
      <c r="B190" s="3" t="s">
        <v>130</v>
      </c>
      <c r="C190" s="5">
        <f>C92+C11</f>
        <v>1146643045</v>
      </c>
      <c r="D190" s="5">
        <f>D92+D11</f>
        <v>889461770</v>
      </c>
    </row>
  </sheetData>
  <mergeCells count="6">
    <mergeCell ref="A9:A10"/>
    <mergeCell ref="B9:B10"/>
    <mergeCell ref="A6:D7"/>
    <mergeCell ref="B1:D1"/>
    <mergeCell ref="B2:D2"/>
    <mergeCell ref="B3:D3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2021-01-13T06:58:42Z</cp:lastPrinted>
  <dcterms:created xsi:type="dcterms:W3CDTF">2018-05-24T06:09:51Z</dcterms:created>
  <dcterms:modified xsi:type="dcterms:W3CDTF">2021-01-13T06:58:45Z</dcterms:modified>
</cp:coreProperties>
</file>