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20 год" sheetId="3" r:id="rId1"/>
  </sheets>
  <calcPr calcId="145621"/>
</workbook>
</file>

<file path=xl/calcChain.xml><?xml version="1.0" encoding="utf-8"?>
<calcChain xmlns="http://schemas.openxmlformats.org/spreadsheetml/2006/main">
  <c r="C249" i="3" l="1"/>
  <c r="C26" i="3"/>
  <c r="C12" i="3"/>
  <c r="C88" i="3"/>
  <c r="C87" i="3" s="1"/>
  <c r="C141" i="3"/>
  <c r="C151" i="3"/>
  <c r="C223" i="3" l="1"/>
  <c r="C90" i="3"/>
  <c r="C248" i="3"/>
  <c r="C221" i="3"/>
  <c r="C226" i="3"/>
  <c r="C246" i="3"/>
  <c r="C219" i="3"/>
  <c r="C170" i="3"/>
  <c r="C232" i="3"/>
  <c r="C231" i="3" s="1"/>
  <c r="C154" i="3"/>
  <c r="C57" i="3" l="1"/>
  <c r="C140" i="3"/>
  <c r="C167" i="3" l="1"/>
  <c r="C166" i="3" s="1"/>
  <c r="C71" i="3" l="1"/>
  <c r="C70" i="3" s="1"/>
  <c r="C69" i="3" s="1"/>
  <c r="C82" i="3"/>
  <c r="C81" i="3" s="1"/>
  <c r="C85" i="3"/>
  <c r="C84" i="3" s="1"/>
  <c r="C225" i="3" l="1"/>
  <c r="C199" i="3"/>
  <c r="C238" i="3"/>
  <c r="C237" i="3" s="1"/>
  <c r="C235" i="3"/>
  <c r="C234" i="3" s="1"/>
  <c r="C229" i="3"/>
  <c r="C228" i="3" s="1"/>
  <c r="C217" i="3"/>
  <c r="C216" i="3" s="1"/>
  <c r="C214" i="3"/>
  <c r="C213" i="3" s="1"/>
  <c r="C210" i="3"/>
  <c r="C208" i="3"/>
  <c r="C207" i="3" s="1"/>
  <c r="C205" i="3"/>
  <c r="C204" i="3" s="1"/>
  <c r="C202" i="3"/>
  <c r="C201" i="3" s="1"/>
  <c r="C198" i="3"/>
  <c r="C169" i="3"/>
  <c r="C146" i="3"/>
  <c r="C145" i="3" s="1"/>
  <c r="C149" i="3"/>
  <c r="C148" i="3" s="1"/>
  <c r="C136" i="3"/>
  <c r="C138" i="3"/>
  <c r="C78" i="3"/>
  <c r="C77" i="3" s="1"/>
  <c r="C75" i="3"/>
  <c r="C74" i="3" s="1"/>
  <c r="C67" i="3"/>
  <c r="C66" i="3" s="1"/>
  <c r="C65" i="3" s="1"/>
  <c r="C62" i="3" s="1"/>
  <c r="C56" i="3"/>
  <c r="C73" i="3" l="1"/>
  <c r="C165" i="3"/>
  <c r="C135" i="3"/>
  <c r="C52" i="3"/>
  <c r="C50" i="3"/>
  <c r="C47" i="3"/>
  <c r="C40" i="3"/>
  <c r="C39" i="3" s="1"/>
  <c r="C37" i="3"/>
  <c r="C36" i="3" s="1"/>
  <c r="C32" i="3"/>
  <c r="C34" i="3"/>
  <c r="C20" i="3"/>
  <c r="C19" i="3" s="1"/>
  <c r="C11" i="3"/>
  <c r="C242" i="3"/>
  <c r="C241" i="3" s="1"/>
  <c r="C240" i="3" s="1"/>
  <c r="C46" i="3" l="1"/>
  <c r="C43" i="3" s="1"/>
  <c r="C25" i="3"/>
  <c r="C10" i="3" s="1"/>
  <c r="C153" i="3" l="1"/>
  <c r="C144" i="3" s="1"/>
  <c r="C134" i="3" l="1"/>
  <c r="C133" i="3" s="1"/>
  <c r="C253" i="3" s="1"/>
</calcChain>
</file>

<file path=xl/sharedStrings.xml><?xml version="1.0" encoding="utf-8"?>
<sst xmlns="http://schemas.openxmlformats.org/spreadsheetml/2006/main" count="497" uniqueCount="467">
  <si>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</si>
  <si>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</si>
  <si>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</si>
  <si>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</si>
  <si>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</si>
  <si>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</si>
  <si>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</si>
  <si>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</si>
  <si>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</si>
  <si>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</si>
  <si>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</si>
  <si>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</si>
  <si>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</si>
  <si>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</si>
  <si>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</si>
  <si>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</si>
  <si>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</si>
  <si>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</si>
  <si>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</si>
  <si>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</si>
  <si>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</si>
  <si>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</si>
  <si>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</si>
  <si>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</si>
  <si>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</si>
  <si>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</si>
  <si>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</si>
  <si>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</si>
  <si>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</si>
  <si>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</si>
  <si>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</si>
  <si>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</si>
  <si>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</si>
  <si>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</si>
  <si>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</si>
  <si>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</si>
  <si>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</si>
  <si>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</si>
  <si>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</si>
  <si>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</si>
  <si>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</si>
  <si>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</si>
  <si>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</si>
  <si>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</si>
  <si>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</si>
  <si>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</si>
  <si>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</si>
  <si>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</si>
  <si>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</si>
  <si>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</si>
  <si>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</si>
  <si>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</si>
  <si>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</si>
  <si>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</si>
  <si>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</si>
  <si>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</si>
  <si>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</si>
  <si>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</si>
  <si>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</si>
  <si>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</si>
  <si>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</si>
  <si>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</si>
  <si>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</si>
  <si>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</si>
  <si>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</si>
  <si>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</si>
  <si>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</si>
  <si>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</si>
  <si>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</si>
  <si>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</si>
  <si>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</si>
  <si>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</si>
  <si>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</si>
  <si>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</si>
  <si>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</si>
  <si>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</si>
  <si>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</si>
  <si>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</si>
  <si>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</si>
  <si>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</si>
  <si>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</si>
  <si>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</si>
  <si>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</si>
  <si>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</si>
  <si>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</si>
  <si>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</si>
  <si>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</si>
  <si>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</si>
  <si>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</si>
  <si>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</si>
  <si>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</si>
  <si>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</si>
  <si>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</si>
  <si>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</si>
  <si>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</si>
  <si>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</si>
  <si>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</si>
  <si>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</si>
  <si>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</si>
  <si>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</si>
  <si>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</si>
  <si>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</si>
  <si>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</si>
  <si>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</si>
  <si>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</si>
  <si>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</si>
  <si>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</si>
  <si>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</si>
  <si>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</si>
  <si>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</si>
  <si>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</si>
  <si>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</si>
  <si>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</si>
  <si>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</si>
  <si>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</si>
  <si>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</si>
  <si>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</si>
  <si>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</si>
  <si>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</si>
  <si>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</si>
  <si>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</si>
  <si>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</si>
  <si>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</si>
  <si>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</si>
  <si>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</si>
  <si>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</si>
  <si>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</si>
  <si>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</si>
  <si>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</si>
  <si>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</si>
  <si>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</si>
  <si>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</si>
  <si>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</si>
  <si>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</si>
  <si>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</si>
  <si>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</si>
  <si>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</si>
  <si>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</si>
  <si>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</si>
  <si>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</si>
  <si>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</si>
  <si>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</si>
  <si>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</si>
  <si>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</si>
  <si>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</si>
  <si>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</si>
  <si>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</si>
  <si>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</si>
  <si>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</si>
  <si>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</si>
  <si>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</si>
  <si>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</si>
  <si>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</si>
  <si>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</si>
  <si>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</si>
  <si>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</si>
  <si>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</si>
  <si>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</si>
  <si>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</si>
  <si>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</si>
  <si>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</si>
  <si>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</si>
  <si>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</si>
  <si>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</si>
  <si>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</si>
  <si>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</si>
  <si>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</si>
  <si>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</si>
  <si>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</si>
  <si>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</si>
  <si>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</si>
  <si>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</si>
  <si>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</si>
  <si>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</si>
  <si>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</si>
  <si>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</si>
  <si>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</si>
  <si>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</si>
  <si>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</si>
  <si>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</si>
  <si>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</si>
  <si>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</si>
  <si>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</si>
  <si>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</si>
  <si>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</si>
  <si>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</si>
  <si>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</si>
  <si>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</si>
  <si>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</si>
  <si>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</si>
  <si>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</si>
  <si>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</si>
  <si>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</si>
  <si>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</si>
  <si>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</si>
  <si>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</si>
  <si>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</si>
  <si>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</si>
  <si>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</si>
  <si>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</si>
  <si>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</si>
  <si>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</si>
  <si>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</si>
  <si>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</si>
  <si>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</si>
  <si>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</si>
  <si>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</si>
  <si>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</si>
  <si>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</si>
  <si>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</si>
  <si>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</si>
  <si>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</si>
  <si>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</si>
  <si>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</si>
  <si>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</si>
  <si>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</si>
  <si>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</si>
  <si>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</si>
  <si>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</si>
  <si>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</si>
  <si>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</si>
  <si>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</si>
  <si>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</si>
  <si>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</si>
  <si>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</si>
  <si>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</si>
  <si>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</si>
  <si>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</si>
  <si>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</si>
  <si>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</si>
  <si>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</si>
  <si>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</si>
  <si>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</si>
  <si>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</si>
  <si>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</si>
  <si>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</si>
  <si>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</si>
  <si>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</si>
  <si>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</si>
  <si>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</si>
  <si>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</si>
  <si>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</si>
  <si>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</si>
  <si>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</si>
  <si>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</si>
  <si>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</si>
  <si>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</si>
  <si>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</si>
  <si>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</si>
  <si>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</si>
  <si>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</si>
  <si>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</si>
  <si>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</si>
  <si>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850 2 02 29999 05 2004 150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</si>
  <si>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</si>
  <si>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</si>
  <si>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</si>
  <si>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</si>
  <si>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</si>
  <si>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</si>
  <si>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</si>
  <si>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</si>
  <si>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</si>
  <si>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</si>
  <si>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</si>
  <si>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</si>
  <si>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</si>
  <si>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</si>
  <si>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2020 год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</si>
  <si>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</si>
  <si>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</si>
  <si>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</si>
  <si>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</si>
  <si>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</si>
  <si>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</si>
  <si>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</si>
  <si>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Прогнозируемые доходы бюджета   Гаврилов-Ямского муниципального района на 2020 год в соответствии с классификацией доходов бюджета Российской Федерации</t>
  </si>
  <si>
    <t>858 2 02 30024 05 3004 150</t>
  </si>
  <si>
    <t>855 2 02 29999 05 2049 150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</si>
  <si>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«Точка роста»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</si>
  <si>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</si>
  <si>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</si>
  <si>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</si>
  <si>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182 1 01 02010 01 1000 110</t>
  </si>
  <si>
    <t>182 1 01 02020 01 1000 110</t>
  </si>
  <si>
    <t>182 101 02030 01 1000 110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</si>
  <si>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</si>
  <si>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</si>
  <si>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182 1 05 02010 02 1000 110</t>
  </si>
  <si>
    <t>182 1 05 02010 02 2100 110</t>
  </si>
  <si>
    <t>182 1 05 02010 02 3000 110</t>
  </si>
  <si>
    <t>182 1 05 02020 02 2100 110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</si>
  <si>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</si>
  <si>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</si>
  <si>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</si>
  <si>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182 1 05 03010 01 1000 110</t>
  </si>
  <si>
    <t>182 1 05 04020 02 1000 110</t>
  </si>
  <si>
    <t>182 1 07 01020 01 1000 110</t>
  </si>
  <si>
    <t>182 1 08 03010 01 1000 110</t>
  </si>
  <si>
    <t>Единый сельскохозяйственный налог сумма платежа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</si>
  <si>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районовсумма платежа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</si>
  <si>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ископаемыхсумма платежа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</si>
  <si>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
</t>
  </si>
  <si>
    <t>048 1 12 01010 01 6000 120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</si>
  <si>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</si>
  <si>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</si>
  <si>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</si>
  <si>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048 1 12 01030 01 6000 120</t>
  </si>
  <si>
    <t>048 1 12 01041 01 6000 120</t>
  </si>
  <si>
    <t>048 1 12 01042 01 6000 120</t>
  </si>
  <si>
    <t>Плата за размещение твердых коммунальных отходов(федеральные государственные органы, Банк России, органы управления государственными внебюджетными фондами Российской Федерации)</t>
  </si>
  <si>
    <t>920 1 16 01063 01 9000 140</t>
  </si>
  <si>
    <t>920 1 16 01203 01 9000 140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</si>
  <si>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прав(иные штрафы)</t>
  </si>
  <si>
    <t>850 2 02 29999 05  2032 150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</si>
  <si>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</si>
  <si>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868 202 29999 05 2045 150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</si>
  <si>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</si>
  <si>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</si>
  <si>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побои)</t>
  </si>
  <si>
    <t>962 1 16 01073 01 0027 140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</si>
  <si>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комиссиями по делам несовершеннолетних и защите их прав (штрафы за мелкое хищение)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</si>
  <si>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</si>
  <si>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</si>
  <si>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</si>
  <si>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</si>
  <si>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комиссиями по делам несовершеннолетних и защите их прав (иные штрафы)</t>
  </si>
  <si>
    <t>962 1 16 01203 01 0021 140</t>
  </si>
  <si>
    <t>962 1 16 01203 01 9000 140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</si>
  <si>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</si>
  <si>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</si>
  <si>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855 2 02 30024 05 3040 150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</si>
  <si>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</si>
  <si>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</si>
  <si>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</si>
  <si>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850 2 02 35469 05 0000 150</t>
  </si>
  <si>
    <t>000 2 02 35469 05 0000 150</t>
  </si>
  <si>
    <t>000 2 02 35469 00 0000 150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</si>
  <si>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</si>
  <si>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</si>
  <si>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</si>
  <si>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</si>
  <si>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</si>
  <si>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</si>
  <si>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</si>
  <si>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876 2 02 29999 05 2010 150</t>
  </si>
  <si>
    <t>Субсидия на реализацию мероприятий по патриотическому воспитанию граждан</t>
  </si>
  <si>
    <t>Прочие межбюджетные трансферты, передаваемые бюджетам муниципальных районов</t>
  </si>
  <si>
    <t>000 2 02 49999 05 0000 150</t>
  </si>
  <si>
    <t>000 2 02 45303 05 0000 150</t>
  </si>
  <si>
    <t>Межбюджетные трансферты на оказание гос.под. отдельным категориям граждан для провед. ремонта жилых помещений и (или) работ, направ-ых на повышение уровня обеспеченности их ком.усл.)</t>
  </si>
  <si>
    <t>858 2 02 49999 05 4007 150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</si>
  <si>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</si>
  <si>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</si>
  <si>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000 2 02 45160 05 0000 150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</si>
  <si>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</si>
  <si>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</si>
  <si>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(резервный фонд - решения Правительства ЯО)</t>
  </si>
  <si>
    <t>852 2 02 45160 05 4002 150</t>
  </si>
  <si>
    <t>182 1 05 02010 02 4000 110</t>
  </si>
  <si>
    <t>Единый налог на вмененный доход для отдельных видов деятельности (прочие поступления)</t>
  </si>
  <si>
    <t>920 1 16 01053 01 0035 140</t>
  </si>
  <si>
    <t>962 1 16 01063 01 0008 140</t>
  </si>
  <si>
    <t>962 1 16 01063 01 0009 140</t>
  </si>
  <si>
    <t>962 1 16 01083 01 0037 140</t>
  </si>
  <si>
    <t>962 1 16 01133 01 0025 140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</si>
  <si>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</si>
  <si>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</si>
  <si>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962 1 16 01193 01 0005 140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</si>
  <si>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</si>
  <si>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</si>
  <si>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</si>
  <si>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</si>
  <si>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</si>
  <si>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000 2 02 35302 05 0000 150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</si>
  <si>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</si>
  <si>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</si>
  <si>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</si>
  <si>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852 2 02 19999 05 1004 150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</si>
  <si>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</si>
  <si>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</si>
  <si>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</si>
  <si>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962 1 16 01053 01 0027 140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</si>
  <si>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</si>
  <si>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</si>
  <si>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</si>
  <si>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</si>
  <si>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962 1 16 01143 01 0102 140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</si>
  <si>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</si>
  <si>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962 1 16 01193 01 0029 140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</si>
  <si>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</si>
  <si>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962 1 16 01 193 01 9000 140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</si>
  <si>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комиссиями по делам несовершеннолетних и защите их прав (штрафы за появление в общественных местах в состоянии опьянения)</t>
  </si>
  <si>
    <t>850 1 16 02020 02 0000 140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</si>
  <si>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</si>
  <si>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188 1 16 10123 01 0051 140</t>
  </si>
  <si>
    <t>321 1 16 10123 01 0051 140</t>
  </si>
  <si>
    <t>850 1 16 10123 01 0051 140</t>
  </si>
  <si>
    <t>938 1 16 11050 01 0000 140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</si>
  <si>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</si>
  <si>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</si>
  <si>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000 2 02 35304 05 0000 150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</si>
  <si>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</si>
  <si>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прав(иные штрафы)</t>
  </si>
  <si>
    <t>000 2 02 27227 05 0000 150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</si>
  <si>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</si>
  <si>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>858 2 02 27227 05 0000 150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</si>
  <si>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</si>
  <si>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</si>
  <si>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911 1 08 07150 01 1000 110</t>
  </si>
  <si>
    <t>Государственная пошлина за выдачу разрешения на установку рекламной конструкциисумма платежа (перерасчеты, недоимка и задолженность по соответствующему платежу, в том числе по отмененному)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</si>
  <si>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</si>
  <si>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868 1 11 01050 05 0000 120</t>
  </si>
  <si>
    <t>000 1 11 01050 05 0000 120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</si>
  <si>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</si>
  <si>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868 1 11 09045 05 0000 120</t>
  </si>
  <si>
    <t>000 1 11 09045 05 0000 120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</si>
  <si>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</si>
  <si>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>868 1 13 01075 05 0000 130</t>
  </si>
  <si>
    <t>000 1 13 01075 05 0000 130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</si>
  <si>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</si>
  <si>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</si>
  <si>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962 1 16 01053 01 0035 140</t>
  </si>
  <si>
    <t>962 1 16 01053 01 0059140</t>
  </si>
  <si>
    <t>920 1 16 01073 01 0017 140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</si>
  <si>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</si>
  <si>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920 1 16 01073 01 0027 140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</si>
  <si>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</si>
  <si>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</si>
  <si>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962 1 16 01103 01 9000 140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</si>
  <si>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</si>
  <si>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</si>
  <si>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</t>
  </si>
  <si>
    <t>962 1 16 01153 01 0006 140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</si>
  <si>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</si>
  <si>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</si>
  <si>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920 1 16 01203 01 0021 140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</si>
  <si>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</si>
  <si>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962 1 16 01203 01 0008 140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</si>
  <si>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</si>
  <si>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962 1 16 01333 01 0000 140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</si>
  <si>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</si>
  <si>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858 1 16 07090 05 0000 140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</si>
  <si>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</si>
  <si>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048 1 16 11050 01 0000 140</t>
  </si>
  <si>
    <t>868 1 17 05050 05 0000 180</t>
  </si>
  <si>
    <t>Прочие неналоговые доходы бюджетов муниципальных районов</t>
  </si>
  <si>
    <t>Прочие неналоговые доходы</t>
  </si>
  <si>
    <t>000 1 17 05000 00 0000 180</t>
  </si>
  <si>
    <t>000 1 17 05050 05 0000 180</t>
  </si>
  <si>
    <t>868 1 14 13050 05 0000 410</t>
  </si>
  <si>
    <t>000 1 14 13050 05 0000 410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</si>
  <si>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</si>
  <si>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</si>
  <si>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</si>
  <si>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</si>
  <si>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</si>
  <si>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</si>
  <si>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</si>
  <si>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182 101 02030 01 3000 110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</si>
  <si>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</si>
  <si>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000 2 02 49001 05 0000 150</t>
  </si>
  <si>
    <t>850 2 02 49001 05 0000 150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</si>
  <si>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</si>
  <si>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 xml:space="preserve">от   24.12.2020       </t>
  </si>
  <si>
    <t>Приложение 2</t>
  </si>
  <si>
    <t>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</si>
</sst>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3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9" fontId="2" fillId="0" borderId="1" xfId="3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justify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53"/>
  <sheetViews>
    <sheetView tabSelected="1" zoomScaleNormal="100" workbookViewId="0">
      <selection activeCell="C4" sqref="C4"/>
    </sheetView>
  </sheetViews>
  <sheetFormatPr defaultRowHeight="15" x14ac:dyDescent="0.2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28" t="s">
        <v>465</v>
      </c>
      <c r="C1" s="28"/>
      <c r="D1" s="14"/>
      <c r="G1" s="14"/>
      <c r="H1" s="14"/>
    </row>
    <row r="2" spans="1:8" x14ac:dyDescent="0.25">
      <c r="B2" s="28" t="s">
        <v>248</v>
      </c>
      <c r="C2" s="28"/>
      <c r="D2" s="14"/>
      <c r="G2" s="14"/>
      <c r="H2" s="14"/>
    </row>
    <row r="3" spans="1:8" x14ac:dyDescent="0.25">
      <c r="B3" s="28" t="s">
        <v>249</v>
      </c>
      <c r="C3" s="28"/>
      <c r="D3" s="14"/>
      <c r="G3" s="13"/>
    </row>
    <row r="4" spans="1:8" x14ac:dyDescent="0.25">
      <c r="B4" s="26" t="s">
        <v>464</v>
      </c>
      <c r="C4" s="27" t="s">
        <v>466</v>
      </c>
      <c r="D4" s="14"/>
    </row>
    <row r="5" spans="1:8" x14ac:dyDescent="0.25">
      <c r="B5" s="14"/>
      <c r="C5" s="14"/>
    </row>
    <row r="6" spans="1:8" ht="18.75" customHeight="1" x14ac:dyDescent="0.25">
      <c r="A6" s="30" t="s">
        <v>276</v>
      </c>
      <c r="B6" s="31"/>
      <c r="C6" s="31"/>
    </row>
    <row r="7" spans="1:8" ht="22.5" customHeight="1" x14ac:dyDescent="0.25">
      <c r="A7" s="32"/>
      <c r="B7" s="32"/>
      <c r="C7" s="32"/>
    </row>
    <row r="8" spans="1:8" ht="15.75" x14ac:dyDescent="0.25">
      <c r="A8" s="29" t="s">
        <v>2</v>
      </c>
      <c r="B8" s="29" t="s">
        <v>3</v>
      </c>
      <c r="C8" s="22" t="s">
        <v>268</v>
      </c>
    </row>
    <row r="9" spans="1:8" ht="15.75" x14ac:dyDescent="0.25">
      <c r="A9" s="29"/>
      <c r="B9" s="29"/>
      <c r="C9" s="22" t="s">
        <v>4</v>
      </c>
    </row>
    <row r="10" spans="1:8" ht="15.75" x14ac:dyDescent="0.25">
      <c r="A10" s="3" t="s">
        <v>5</v>
      </c>
      <c r="B10" s="4" t="s">
        <v>6</v>
      </c>
      <c r="C10" s="5">
        <f>C11+C19+C25+C36+C39+C43+C56+C62+C73+C90+C130</f>
        <v>106555073</v>
      </c>
    </row>
    <row r="11" spans="1:8" ht="15.75" x14ac:dyDescent="0.25">
      <c r="A11" s="3" t="s">
        <v>136</v>
      </c>
      <c r="B11" s="4" t="s">
        <v>7</v>
      </c>
      <c r="C11" s="5">
        <f>C12</f>
        <v>75000000</v>
      </c>
    </row>
    <row r="12" spans="1:8" ht="15.75" x14ac:dyDescent="0.25">
      <c r="A12" s="3" t="s">
        <v>137</v>
      </c>
      <c r="B12" s="4" t="s">
        <v>8</v>
      </c>
      <c r="C12" s="5">
        <f>SUM(C13:D18)</f>
        <v>75000000</v>
      </c>
    </row>
    <row r="13" spans="1:8" ht="110.25" x14ac:dyDescent="0.25">
      <c r="A13" s="6" t="s">
        <v>283</v>
      </c>
      <c r="B13" s="7" t="s">
        <v>342</v>
      </c>
      <c r="C13" s="1">
        <v>74515900</v>
      </c>
    </row>
    <row r="14" spans="1:8" ht="94.5" x14ac:dyDescent="0.25">
      <c r="A14" s="6" t="s">
        <v>455</v>
      </c>
      <c r="B14" s="7" t="s">
        <v>456</v>
      </c>
      <c r="C14" s="1">
        <v>66352</v>
      </c>
    </row>
    <row r="15" spans="1:8" ht="110.25" x14ac:dyDescent="0.25">
      <c r="A15" s="6" t="s">
        <v>457</v>
      </c>
      <c r="B15" s="7" t="s">
        <v>458</v>
      </c>
      <c r="C15" s="1">
        <v>61000</v>
      </c>
    </row>
    <row r="16" spans="1:8" ht="157.5" x14ac:dyDescent="0.25">
      <c r="A16" s="6" t="s">
        <v>284</v>
      </c>
      <c r="B16" s="7" t="s">
        <v>286</v>
      </c>
      <c r="C16" s="1">
        <v>-47752</v>
      </c>
    </row>
    <row r="17" spans="1:3" ht="94.5" x14ac:dyDescent="0.25">
      <c r="A17" s="6" t="s">
        <v>285</v>
      </c>
      <c r="B17" s="7" t="s">
        <v>287</v>
      </c>
      <c r="C17" s="1">
        <v>400000</v>
      </c>
    </row>
    <row r="18" spans="1:3" ht="110.25" x14ac:dyDescent="0.25">
      <c r="A18" s="6" t="s">
        <v>459</v>
      </c>
      <c r="B18" s="18" t="s">
        <v>460</v>
      </c>
      <c r="C18" s="1">
        <v>4500</v>
      </c>
    </row>
    <row r="19" spans="1:3" ht="31.5" x14ac:dyDescent="0.25">
      <c r="A19" s="3" t="s">
        <v>9</v>
      </c>
      <c r="B19" s="4" t="s">
        <v>10</v>
      </c>
      <c r="C19" s="5">
        <f>C20</f>
        <v>6368160</v>
      </c>
    </row>
    <row r="20" spans="1:3" ht="47.25" x14ac:dyDescent="0.25">
      <c r="A20" s="8" t="s">
        <v>11</v>
      </c>
      <c r="B20" s="9" t="s">
        <v>259</v>
      </c>
      <c r="C20" s="10">
        <f>C21+C22+C23+C24</f>
        <v>6368160</v>
      </c>
    </row>
    <row r="21" spans="1:3" ht="126" x14ac:dyDescent="0.25">
      <c r="A21" s="6" t="s">
        <v>240</v>
      </c>
      <c r="B21" s="7" t="s">
        <v>241</v>
      </c>
      <c r="C21" s="1">
        <v>2990310</v>
      </c>
    </row>
    <row r="22" spans="1:3" ht="141.75" x14ac:dyDescent="0.25">
      <c r="A22" s="6" t="s">
        <v>242</v>
      </c>
      <c r="B22" s="7" t="s">
        <v>243</v>
      </c>
      <c r="C22" s="1">
        <v>18780</v>
      </c>
    </row>
    <row r="23" spans="1:3" ht="141.75" x14ac:dyDescent="0.25">
      <c r="A23" s="6" t="s">
        <v>244</v>
      </c>
      <c r="B23" s="7" t="s">
        <v>245</v>
      </c>
      <c r="C23" s="1">
        <v>3858790</v>
      </c>
    </row>
    <row r="24" spans="1:3" ht="110.25" x14ac:dyDescent="0.25">
      <c r="A24" s="6" t="s">
        <v>246</v>
      </c>
      <c r="B24" s="7" t="s">
        <v>344</v>
      </c>
      <c r="C24" s="1">
        <v>-499720</v>
      </c>
    </row>
    <row r="25" spans="1:3" ht="31.5" x14ac:dyDescent="0.25">
      <c r="A25" s="3" t="s">
        <v>133</v>
      </c>
      <c r="B25" s="4" t="s">
        <v>12</v>
      </c>
      <c r="C25" s="5">
        <f>C26+C32+C34</f>
        <v>6718837</v>
      </c>
    </row>
    <row r="26" spans="1:3" ht="31.5" x14ac:dyDescent="0.25">
      <c r="A26" s="8" t="s">
        <v>13</v>
      </c>
      <c r="B26" s="9" t="s">
        <v>1</v>
      </c>
      <c r="C26" s="10">
        <f>SUM(C27:C31)</f>
        <v>5900000</v>
      </c>
    </row>
    <row r="27" spans="1:3" ht="63" x14ac:dyDescent="0.25">
      <c r="A27" s="6" t="s">
        <v>288</v>
      </c>
      <c r="B27" s="7" t="s">
        <v>343</v>
      </c>
      <c r="C27" s="1">
        <v>5854000</v>
      </c>
    </row>
    <row r="28" spans="1:3" ht="31.5" x14ac:dyDescent="0.25">
      <c r="A28" s="6" t="s">
        <v>289</v>
      </c>
      <c r="B28" s="7" t="s">
        <v>292</v>
      </c>
      <c r="C28" s="1">
        <v>24588</v>
      </c>
    </row>
    <row r="29" spans="1:3" ht="63" x14ac:dyDescent="0.25">
      <c r="A29" s="6" t="s">
        <v>290</v>
      </c>
      <c r="B29" s="7" t="s">
        <v>293</v>
      </c>
      <c r="C29" s="1">
        <v>21000</v>
      </c>
    </row>
    <row r="30" spans="1:3" ht="31.5" x14ac:dyDescent="0.25">
      <c r="A30" s="6" t="s">
        <v>359</v>
      </c>
      <c r="B30" s="7" t="s">
        <v>360</v>
      </c>
      <c r="C30" s="1">
        <v>0</v>
      </c>
    </row>
    <row r="31" spans="1:3" ht="47.25" x14ac:dyDescent="0.25">
      <c r="A31" s="6" t="s">
        <v>291</v>
      </c>
      <c r="B31" s="7" t="s">
        <v>294</v>
      </c>
      <c r="C31" s="1">
        <v>412</v>
      </c>
    </row>
    <row r="32" spans="1:3" ht="15.75" x14ac:dyDescent="0.25">
      <c r="A32" s="8" t="s">
        <v>14</v>
      </c>
      <c r="B32" s="9" t="s">
        <v>0</v>
      </c>
      <c r="C32" s="10">
        <f>C33</f>
        <v>46837</v>
      </c>
    </row>
    <row r="33" spans="1:4" ht="59.25" customHeight="1" x14ac:dyDescent="0.25">
      <c r="A33" s="6" t="s">
        <v>295</v>
      </c>
      <c r="B33" s="16" t="s">
        <v>299</v>
      </c>
      <c r="C33" s="1">
        <v>46837</v>
      </c>
    </row>
    <row r="34" spans="1:4" ht="31.5" x14ac:dyDescent="0.25">
      <c r="A34" s="8" t="s">
        <v>15</v>
      </c>
      <c r="B34" s="9" t="s">
        <v>16</v>
      </c>
      <c r="C34" s="10">
        <f>C35</f>
        <v>772000</v>
      </c>
    </row>
    <row r="35" spans="1:4" ht="78.75" x14ac:dyDescent="0.25">
      <c r="A35" s="8" t="s">
        <v>296</v>
      </c>
      <c r="B35" s="7" t="s">
        <v>300</v>
      </c>
      <c r="C35" s="10">
        <v>772000</v>
      </c>
    </row>
    <row r="36" spans="1:4" ht="31.5" x14ac:dyDescent="0.25">
      <c r="A36" s="3" t="s">
        <v>132</v>
      </c>
      <c r="B36" s="4" t="s">
        <v>17</v>
      </c>
      <c r="C36" s="5">
        <f>C37</f>
        <v>813534</v>
      </c>
    </row>
    <row r="37" spans="1:4" ht="15.75" x14ac:dyDescent="0.25">
      <c r="A37" s="8" t="s">
        <v>18</v>
      </c>
      <c r="B37" s="9" t="s">
        <v>19</v>
      </c>
      <c r="C37" s="10">
        <f>C38</f>
        <v>813534</v>
      </c>
    </row>
    <row r="38" spans="1:4" ht="63" x14ac:dyDescent="0.25">
      <c r="A38" s="6" t="s">
        <v>297</v>
      </c>
      <c r="B38" s="7" t="s">
        <v>301</v>
      </c>
      <c r="C38" s="1">
        <v>813534</v>
      </c>
    </row>
    <row r="39" spans="1:4" ht="15.75" x14ac:dyDescent="0.25">
      <c r="A39" s="3" t="s">
        <v>20</v>
      </c>
      <c r="B39" s="4" t="s">
        <v>21</v>
      </c>
      <c r="C39" s="5">
        <f>C40+C42</f>
        <v>2836629</v>
      </c>
    </row>
    <row r="40" spans="1:4" ht="31.5" x14ac:dyDescent="0.25">
      <c r="A40" s="8" t="s">
        <v>22</v>
      </c>
      <c r="B40" s="9" t="s">
        <v>143</v>
      </c>
      <c r="C40" s="10">
        <f>C41</f>
        <v>2831629</v>
      </c>
    </row>
    <row r="41" spans="1:4" ht="94.5" x14ac:dyDescent="0.25">
      <c r="A41" s="6" t="s">
        <v>298</v>
      </c>
      <c r="B41" s="7" t="s">
        <v>302</v>
      </c>
      <c r="C41" s="1">
        <v>2831629</v>
      </c>
    </row>
    <row r="42" spans="1:4" ht="63" x14ac:dyDescent="0.25">
      <c r="A42" s="8" t="s">
        <v>409</v>
      </c>
      <c r="B42" s="7" t="s">
        <v>410</v>
      </c>
      <c r="C42" s="10">
        <v>5000</v>
      </c>
    </row>
    <row r="43" spans="1:4" ht="31.5" x14ac:dyDescent="0.25">
      <c r="A43" s="3" t="s">
        <v>130</v>
      </c>
      <c r="B43" s="4" t="s">
        <v>23</v>
      </c>
      <c r="C43" s="5">
        <f>C46+C44+C54</f>
        <v>5665830</v>
      </c>
      <c r="D43" s="17"/>
    </row>
    <row r="44" spans="1:4" ht="63" x14ac:dyDescent="0.25">
      <c r="A44" s="3" t="s">
        <v>413</v>
      </c>
      <c r="B44" s="4" t="s">
        <v>411</v>
      </c>
      <c r="C44" s="5">
        <v>11630</v>
      </c>
      <c r="D44" s="17"/>
    </row>
    <row r="45" spans="1:4" ht="63" x14ac:dyDescent="0.25">
      <c r="A45" s="8" t="s">
        <v>412</v>
      </c>
      <c r="B45" s="7" t="s">
        <v>411</v>
      </c>
      <c r="C45" s="1">
        <v>11630</v>
      </c>
      <c r="D45" s="17"/>
    </row>
    <row r="46" spans="1:4" ht="94.5" x14ac:dyDescent="0.25">
      <c r="A46" s="3" t="s">
        <v>131</v>
      </c>
      <c r="B46" s="4" t="s">
        <v>24</v>
      </c>
      <c r="C46" s="5">
        <f>C47+C50+C53</f>
        <v>5608000</v>
      </c>
      <c r="D46" s="17"/>
    </row>
    <row r="47" spans="1:4" ht="63" x14ac:dyDescent="0.25">
      <c r="A47" s="8" t="s">
        <v>25</v>
      </c>
      <c r="B47" s="9" t="s">
        <v>26</v>
      </c>
      <c r="C47" s="10">
        <f>C48+C49</f>
        <v>4280000</v>
      </c>
      <c r="D47" s="17"/>
    </row>
    <row r="48" spans="1:4" ht="110.25" x14ac:dyDescent="0.25">
      <c r="A48" s="6" t="s">
        <v>27</v>
      </c>
      <c r="B48" s="7" t="s">
        <v>260</v>
      </c>
      <c r="C48" s="1">
        <v>2730000</v>
      </c>
      <c r="D48" s="17"/>
    </row>
    <row r="49" spans="1:4" ht="94.5" x14ac:dyDescent="0.25">
      <c r="A49" s="6" t="s">
        <v>28</v>
      </c>
      <c r="B49" s="7" t="s">
        <v>262</v>
      </c>
      <c r="C49" s="1">
        <v>1550000</v>
      </c>
      <c r="D49" s="17"/>
    </row>
    <row r="50" spans="1:4" ht="78.75" x14ac:dyDescent="0.25">
      <c r="A50" s="8" t="s">
        <v>29</v>
      </c>
      <c r="B50" s="11" t="s">
        <v>261</v>
      </c>
      <c r="C50" s="10">
        <f>C51</f>
        <v>230000</v>
      </c>
    </row>
    <row r="51" spans="1:4" ht="78.75" x14ac:dyDescent="0.25">
      <c r="A51" s="6" t="s">
        <v>30</v>
      </c>
      <c r="B51" s="7" t="s">
        <v>31</v>
      </c>
      <c r="C51" s="1">
        <v>230000</v>
      </c>
    </row>
    <row r="52" spans="1:4" ht="47.25" x14ac:dyDescent="0.25">
      <c r="A52" s="8" t="s">
        <v>138</v>
      </c>
      <c r="B52" s="9" t="s">
        <v>263</v>
      </c>
      <c r="C52" s="10">
        <f>C53</f>
        <v>1098000</v>
      </c>
    </row>
    <row r="53" spans="1:4" ht="31.5" x14ac:dyDescent="0.25">
      <c r="A53" s="6" t="s">
        <v>32</v>
      </c>
      <c r="B53" s="7" t="s">
        <v>33</v>
      </c>
      <c r="C53" s="1">
        <v>1098000</v>
      </c>
    </row>
    <row r="54" spans="1:4" ht="94.5" x14ac:dyDescent="0.25">
      <c r="A54" s="3" t="s">
        <v>416</v>
      </c>
      <c r="B54" s="4" t="s">
        <v>414</v>
      </c>
      <c r="C54" s="5">
        <v>46200</v>
      </c>
    </row>
    <row r="55" spans="1:4" ht="78.75" x14ac:dyDescent="0.25">
      <c r="A55" s="6" t="s">
        <v>415</v>
      </c>
      <c r="B55" s="7" t="s">
        <v>414</v>
      </c>
      <c r="C55" s="1">
        <v>46200</v>
      </c>
    </row>
    <row r="56" spans="1:4" ht="15.75" x14ac:dyDescent="0.25">
      <c r="A56" s="3" t="s">
        <v>34</v>
      </c>
      <c r="B56" s="4" t="s">
        <v>35</v>
      </c>
      <c r="C56" s="5">
        <f>C57</f>
        <v>700000</v>
      </c>
    </row>
    <row r="57" spans="1:4" ht="15.75" x14ac:dyDescent="0.25">
      <c r="A57" s="8" t="s">
        <v>139</v>
      </c>
      <c r="B57" s="9" t="s">
        <v>36</v>
      </c>
      <c r="C57" s="10">
        <f>C58+C59+C60+C61</f>
        <v>700000</v>
      </c>
    </row>
    <row r="58" spans="1:4" ht="78.75" x14ac:dyDescent="0.25">
      <c r="A58" s="6" t="s">
        <v>303</v>
      </c>
      <c r="B58" s="7" t="s">
        <v>304</v>
      </c>
      <c r="C58" s="1">
        <v>120000</v>
      </c>
    </row>
    <row r="59" spans="1:4" ht="63" x14ac:dyDescent="0.25">
      <c r="A59" s="6" t="s">
        <v>307</v>
      </c>
      <c r="B59" s="7" t="s">
        <v>305</v>
      </c>
      <c r="C59" s="1">
        <v>131000</v>
      </c>
    </row>
    <row r="60" spans="1:4" ht="63" x14ac:dyDescent="0.25">
      <c r="A60" s="6" t="s">
        <v>308</v>
      </c>
      <c r="B60" s="7" t="s">
        <v>306</v>
      </c>
      <c r="C60" s="1">
        <v>45000</v>
      </c>
    </row>
    <row r="61" spans="1:4" ht="63" x14ac:dyDescent="0.25">
      <c r="A61" s="6" t="s">
        <v>309</v>
      </c>
      <c r="B61" s="7" t="s">
        <v>310</v>
      </c>
      <c r="C61" s="1">
        <v>404000</v>
      </c>
    </row>
    <row r="62" spans="1:4" ht="31.5" x14ac:dyDescent="0.25">
      <c r="A62" s="3" t="s">
        <v>37</v>
      </c>
      <c r="B62" s="4" t="s">
        <v>38</v>
      </c>
      <c r="C62" s="5">
        <f>C65+C69+C63</f>
        <v>6265913</v>
      </c>
    </row>
    <row r="63" spans="1:4" ht="63" x14ac:dyDescent="0.25">
      <c r="A63" s="3" t="s">
        <v>419</v>
      </c>
      <c r="B63" s="4" t="s">
        <v>417</v>
      </c>
      <c r="C63" s="5">
        <v>31400</v>
      </c>
    </row>
    <row r="64" spans="1:4" ht="63" x14ac:dyDescent="0.25">
      <c r="A64" s="6" t="s">
        <v>418</v>
      </c>
      <c r="B64" s="7" t="s">
        <v>417</v>
      </c>
      <c r="C64" s="1">
        <v>31400</v>
      </c>
    </row>
    <row r="65" spans="1:3" ht="15.75" x14ac:dyDescent="0.25">
      <c r="A65" s="8" t="s">
        <v>39</v>
      </c>
      <c r="B65" s="9" t="s">
        <v>40</v>
      </c>
      <c r="C65" s="10">
        <f>C66</f>
        <v>6025913</v>
      </c>
    </row>
    <row r="66" spans="1:3" ht="15.75" x14ac:dyDescent="0.25">
      <c r="A66" s="8" t="s">
        <v>41</v>
      </c>
      <c r="B66" s="9" t="s">
        <v>42</v>
      </c>
      <c r="C66" s="10">
        <f>C67</f>
        <v>6025913</v>
      </c>
    </row>
    <row r="67" spans="1:3" ht="31.5" x14ac:dyDescent="0.25">
      <c r="A67" s="8" t="s">
        <v>43</v>
      </c>
      <c r="B67" s="9" t="s">
        <v>44</v>
      </c>
      <c r="C67" s="10">
        <f>C68</f>
        <v>6025913</v>
      </c>
    </row>
    <row r="68" spans="1:3" ht="31.5" x14ac:dyDescent="0.25">
      <c r="A68" s="6" t="s">
        <v>45</v>
      </c>
      <c r="B68" s="7" t="s">
        <v>44</v>
      </c>
      <c r="C68" s="1">
        <v>6025913</v>
      </c>
    </row>
    <row r="69" spans="1:3" ht="15.75" x14ac:dyDescent="0.25">
      <c r="A69" s="3" t="s">
        <v>150</v>
      </c>
      <c r="B69" s="4" t="s">
        <v>151</v>
      </c>
      <c r="C69" s="1">
        <f>C70</f>
        <v>208600</v>
      </c>
    </row>
    <row r="70" spans="1:3" ht="31.5" x14ac:dyDescent="0.25">
      <c r="A70" s="6" t="s">
        <v>152</v>
      </c>
      <c r="B70" s="9" t="s">
        <v>155</v>
      </c>
      <c r="C70" s="1">
        <f>C71</f>
        <v>208600</v>
      </c>
    </row>
    <row r="71" spans="1:3" ht="47.25" x14ac:dyDescent="0.25">
      <c r="A71" s="6" t="s">
        <v>153</v>
      </c>
      <c r="B71" s="9" t="s">
        <v>156</v>
      </c>
      <c r="C71" s="1">
        <f>C72</f>
        <v>208600</v>
      </c>
    </row>
    <row r="72" spans="1:3" ht="47.25" x14ac:dyDescent="0.25">
      <c r="A72" s="6" t="s">
        <v>154</v>
      </c>
      <c r="B72" s="7" t="s">
        <v>156</v>
      </c>
      <c r="C72" s="1">
        <v>208600</v>
      </c>
    </row>
    <row r="73" spans="1:3" ht="31.5" x14ac:dyDescent="0.25">
      <c r="A73" s="3" t="s">
        <v>128</v>
      </c>
      <c r="B73" s="4" t="s">
        <v>46</v>
      </c>
      <c r="C73" s="5">
        <f>C74+C77+C87</f>
        <v>1611070</v>
      </c>
    </row>
    <row r="74" spans="1:3" ht="94.5" x14ac:dyDescent="0.25">
      <c r="A74" s="3" t="s">
        <v>134</v>
      </c>
      <c r="B74" s="4" t="s">
        <v>420</v>
      </c>
      <c r="C74" s="5">
        <f>C75</f>
        <v>300000</v>
      </c>
    </row>
    <row r="75" spans="1:3" ht="94.5" x14ac:dyDescent="0.25">
      <c r="A75" s="8" t="s">
        <v>135</v>
      </c>
      <c r="B75" s="9" t="s">
        <v>264</v>
      </c>
      <c r="C75" s="10">
        <f>C76</f>
        <v>300000</v>
      </c>
    </row>
    <row r="76" spans="1:3" ht="94.5" x14ac:dyDescent="0.25">
      <c r="A76" s="6" t="s">
        <v>47</v>
      </c>
      <c r="B76" s="7" t="s">
        <v>265</v>
      </c>
      <c r="C76" s="1">
        <v>300000</v>
      </c>
    </row>
    <row r="77" spans="1:3" ht="31.5" x14ac:dyDescent="0.25">
      <c r="A77" s="3" t="s">
        <v>129</v>
      </c>
      <c r="B77" s="4" t="s">
        <v>266</v>
      </c>
      <c r="C77" s="5">
        <f>C78+C82+C85</f>
        <v>1180300</v>
      </c>
    </row>
    <row r="78" spans="1:3" ht="31.5" x14ac:dyDescent="0.25">
      <c r="A78" s="8" t="s">
        <v>48</v>
      </c>
      <c r="B78" s="9" t="s">
        <v>49</v>
      </c>
      <c r="C78" s="10">
        <f>C79+C80</f>
        <v>949928</v>
      </c>
    </row>
    <row r="79" spans="1:3" ht="63" x14ac:dyDescent="0.25">
      <c r="A79" s="6" t="s">
        <v>50</v>
      </c>
      <c r="B79" s="7" t="s">
        <v>270</v>
      </c>
      <c r="C79" s="1">
        <v>549928</v>
      </c>
    </row>
    <row r="80" spans="1:3" ht="47.25" x14ac:dyDescent="0.25">
      <c r="A80" s="6" t="s">
        <v>51</v>
      </c>
      <c r="B80" s="7" t="s">
        <v>271</v>
      </c>
      <c r="C80" s="1">
        <v>400000</v>
      </c>
    </row>
    <row r="81" spans="1:3" ht="47.25" x14ac:dyDescent="0.25">
      <c r="A81" s="8" t="s">
        <v>146</v>
      </c>
      <c r="B81" s="9" t="s">
        <v>272</v>
      </c>
      <c r="C81" s="10">
        <f>C82</f>
        <v>30372</v>
      </c>
    </row>
    <row r="82" spans="1:3" ht="63" x14ac:dyDescent="0.25">
      <c r="A82" s="8" t="s">
        <v>147</v>
      </c>
      <c r="B82" s="9" t="s">
        <v>148</v>
      </c>
      <c r="C82" s="10">
        <f>C83</f>
        <v>30372</v>
      </c>
    </row>
    <row r="83" spans="1:3" ht="57" customHeight="1" x14ac:dyDescent="0.25">
      <c r="A83" s="6" t="s">
        <v>149</v>
      </c>
      <c r="B83" s="7" t="s">
        <v>267</v>
      </c>
      <c r="C83" s="1">
        <v>30372</v>
      </c>
    </row>
    <row r="84" spans="1:3" ht="94.5" x14ac:dyDescent="0.25">
      <c r="A84" s="8" t="s">
        <v>144</v>
      </c>
      <c r="B84" s="11" t="s">
        <v>145</v>
      </c>
      <c r="C84" s="10">
        <f>C85</f>
        <v>200000</v>
      </c>
    </row>
    <row r="85" spans="1:3" ht="94.5" x14ac:dyDescent="0.25">
      <c r="A85" s="8" t="s">
        <v>239</v>
      </c>
      <c r="B85" s="11" t="s">
        <v>273</v>
      </c>
      <c r="C85" s="10">
        <f>C86</f>
        <v>200000</v>
      </c>
    </row>
    <row r="86" spans="1:3" ht="94.5" x14ac:dyDescent="0.25">
      <c r="A86" s="6" t="s">
        <v>238</v>
      </c>
      <c r="B86" s="18" t="s">
        <v>273</v>
      </c>
      <c r="C86" s="1">
        <v>200000</v>
      </c>
    </row>
    <row r="87" spans="1:3" ht="31.5" x14ac:dyDescent="0.25">
      <c r="A87" s="3" t="s">
        <v>452</v>
      </c>
      <c r="B87" s="24" t="s">
        <v>453</v>
      </c>
      <c r="C87" s="5">
        <f>C88</f>
        <v>130770</v>
      </c>
    </row>
    <row r="88" spans="1:3" ht="47.25" x14ac:dyDescent="0.25">
      <c r="A88" s="8" t="s">
        <v>451</v>
      </c>
      <c r="B88" s="11" t="s">
        <v>454</v>
      </c>
      <c r="C88" s="10">
        <f>C89</f>
        <v>130770</v>
      </c>
    </row>
    <row r="89" spans="1:3" ht="47.25" x14ac:dyDescent="0.25">
      <c r="A89" s="6" t="s">
        <v>450</v>
      </c>
      <c r="B89" s="18" t="s">
        <v>454</v>
      </c>
      <c r="C89" s="1">
        <v>130770</v>
      </c>
    </row>
    <row r="90" spans="1:3" ht="15.75" x14ac:dyDescent="0.25">
      <c r="A90" s="3" t="s">
        <v>52</v>
      </c>
      <c r="B90" s="4" t="s">
        <v>53</v>
      </c>
      <c r="C90" s="5">
        <f>SUM(C91:C129)</f>
        <v>552000</v>
      </c>
    </row>
    <row r="91" spans="1:3" ht="126" x14ac:dyDescent="0.25">
      <c r="A91" s="6" t="s">
        <v>361</v>
      </c>
      <c r="B91" s="7" t="s">
        <v>381</v>
      </c>
      <c r="C91" s="1">
        <v>1550</v>
      </c>
    </row>
    <row r="92" spans="1:3" ht="110.25" x14ac:dyDescent="0.25">
      <c r="A92" s="6" t="s">
        <v>382</v>
      </c>
      <c r="B92" s="7" t="s">
        <v>402</v>
      </c>
      <c r="C92" s="1">
        <v>10000</v>
      </c>
    </row>
    <row r="93" spans="1:3" ht="126" x14ac:dyDescent="0.25">
      <c r="A93" s="6" t="s">
        <v>422</v>
      </c>
      <c r="B93" s="7" t="s">
        <v>381</v>
      </c>
      <c r="C93" s="1">
        <v>300</v>
      </c>
    </row>
    <row r="94" spans="1:3" ht="110.25" x14ac:dyDescent="0.25">
      <c r="A94" s="6" t="s">
        <v>423</v>
      </c>
      <c r="B94" s="7" t="s">
        <v>421</v>
      </c>
      <c r="C94" s="1">
        <v>2500</v>
      </c>
    </row>
    <row r="95" spans="1:3" ht="78.75" x14ac:dyDescent="0.25">
      <c r="A95" s="6" t="s">
        <v>383</v>
      </c>
      <c r="B95" s="7" t="s">
        <v>384</v>
      </c>
      <c r="C95" s="1">
        <v>1000</v>
      </c>
    </row>
    <row r="96" spans="1:3" ht="110.25" x14ac:dyDescent="0.25">
      <c r="A96" s="6" t="s">
        <v>311</v>
      </c>
      <c r="B96" s="7" t="s">
        <v>313</v>
      </c>
      <c r="C96" s="1">
        <v>250</v>
      </c>
    </row>
    <row r="97" spans="1:3" ht="141.75" x14ac:dyDescent="0.25">
      <c r="A97" s="6" t="s">
        <v>362</v>
      </c>
      <c r="B97" s="7" t="s">
        <v>386</v>
      </c>
      <c r="C97" s="1">
        <v>2000</v>
      </c>
    </row>
    <row r="98" spans="1:3" ht="141.75" x14ac:dyDescent="0.25">
      <c r="A98" s="6" t="s">
        <v>363</v>
      </c>
      <c r="B98" s="7" t="s">
        <v>385</v>
      </c>
      <c r="C98" s="1">
        <v>2000</v>
      </c>
    </row>
    <row r="99" spans="1:3" ht="110.25" x14ac:dyDescent="0.25">
      <c r="A99" s="6" t="s">
        <v>318</v>
      </c>
      <c r="B99" s="7" t="s">
        <v>319</v>
      </c>
      <c r="C99" s="1">
        <v>75630</v>
      </c>
    </row>
    <row r="100" spans="1:3" ht="110.25" x14ac:dyDescent="0.25">
      <c r="A100" s="6" t="s">
        <v>424</v>
      </c>
      <c r="B100" s="7" t="s">
        <v>425</v>
      </c>
      <c r="C100" s="1">
        <v>150</v>
      </c>
    </row>
    <row r="101" spans="1:3" ht="94.5" x14ac:dyDescent="0.25">
      <c r="A101" s="6" t="s">
        <v>426</v>
      </c>
      <c r="B101" s="7" t="s">
        <v>321</v>
      </c>
      <c r="C101" s="1">
        <v>500</v>
      </c>
    </row>
    <row r="102" spans="1:3" ht="94.5" x14ac:dyDescent="0.25">
      <c r="A102" s="6" t="s">
        <v>320</v>
      </c>
      <c r="B102" s="7" t="s">
        <v>321</v>
      </c>
      <c r="C102" s="1">
        <v>4500</v>
      </c>
    </row>
    <row r="103" spans="1:3" ht="94.5" x14ac:dyDescent="0.25">
      <c r="A103" s="6" t="s">
        <v>427</v>
      </c>
      <c r="B103" s="7" t="s">
        <v>428</v>
      </c>
      <c r="C103" s="1">
        <v>10000</v>
      </c>
    </row>
    <row r="104" spans="1:3" ht="126" x14ac:dyDescent="0.25">
      <c r="A104" s="6" t="s">
        <v>364</v>
      </c>
      <c r="B104" s="7" t="s">
        <v>430</v>
      </c>
      <c r="C104" s="1">
        <v>6000</v>
      </c>
    </row>
    <row r="105" spans="1:3" ht="94.5" x14ac:dyDescent="0.25">
      <c r="A105" s="6" t="s">
        <v>429</v>
      </c>
      <c r="B105" s="7" t="s">
        <v>431</v>
      </c>
      <c r="C105" s="1">
        <v>750</v>
      </c>
    </row>
    <row r="106" spans="1:3" ht="126" x14ac:dyDescent="0.25">
      <c r="A106" s="6" t="s">
        <v>365</v>
      </c>
      <c r="B106" s="7" t="s">
        <v>432</v>
      </c>
      <c r="C106" s="1">
        <v>1250</v>
      </c>
    </row>
    <row r="107" spans="1:3" ht="94.5" x14ac:dyDescent="0.25">
      <c r="A107" s="6" t="s">
        <v>366</v>
      </c>
      <c r="B107" s="7" t="s">
        <v>367</v>
      </c>
      <c r="C107" s="1">
        <v>9040</v>
      </c>
    </row>
    <row r="108" spans="1:3" ht="126" x14ac:dyDescent="0.25">
      <c r="A108" s="6" t="s">
        <v>387</v>
      </c>
      <c r="B108" s="7" t="s">
        <v>388</v>
      </c>
      <c r="C108" s="1">
        <v>10000</v>
      </c>
    </row>
    <row r="109" spans="1:3" ht="110.25" x14ac:dyDescent="0.25">
      <c r="A109" s="6" t="s">
        <v>322</v>
      </c>
      <c r="B109" s="7" t="s">
        <v>323</v>
      </c>
      <c r="C109" s="1">
        <v>1250</v>
      </c>
    </row>
    <row r="110" spans="1:3" ht="141.75" x14ac:dyDescent="0.25">
      <c r="A110" s="6" t="s">
        <v>433</v>
      </c>
      <c r="B110" s="7" t="s">
        <v>434</v>
      </c>
      <c r="C110" s="1">
        <v>750</v>
      </c>
    </row>
    <row r="111" spans="1:3" ht="126" x14ac:dyDescent="0.25">
      <c r="A111" s="6" t="s">
        <v>324</v>
      </c>
      <c r="B111" s="7" t="s">
        <v>325</v>
      </c>
      <c r="C111" s="1">
        <v>2100</v>
      </c>
    </row>
    <row r="112" spans="1:3" ht="204.75" x14ac:dyDescent="0.25">
      <c r="A112" s="6" t="s">
        <v>368</v>
      </c>
      <c r="B112" s="7" t="s">
        <v>370</v>
      </c>
      <c r="C112" s="1">
        <v>10000</v>
      </c>
    </row>
    <row r="113" spans="1:3" ht="126" x14ac:dyDescent="0.25">
      <c r="A113" s="6" t="s">
        <v>369</v>
      </c>
      <c r="B113" s="7" t="s">
        <v>371</v>
      </c>
      <c r="C113" s="1">
        <v>20000</v>
      </c>
    </row>
    <row r="114" spans="1:3" ht="141.75" x14ac:dyDescent="0.25">
      <c r="A114" s="6" t="s">
        <v>389</v>
      </c>
      <c r="B114" s="7" t="s">
        <v>390</v>
      </c>
      <c r="C114" s="1">
        <v>22500</v>
      </c>
    </row>
    <row r="115" spans="1:3" ht="78.75" x14ac:dyDescent="0.25">
      <c r="A115" s="6" t="s">
        <v>391</v>
      </c>
      <c r="B115" s="7" t="s">
        <v>326</v>
      </c>
      <c r="C115" s="1">
        <v>7250</v>
      </c>
    </row>
    <row r="116" spans="1:3" ht="110.25" x14ac:dyDescent="0.25">
      <c r="A116" s="6" t="s">
        <v>436</v>
      </c>
      <c r="B116" s="7" t="s">
        <v>437</v>
      </c>
      <c r="C116" s="1">
        <v>770</v>
      </c>
    </row>
    <row r="117" spans="1:3" ht="94.5" x14ac:dyDescent="0.25">
      <c r="A117" s="6" t="s">
        <v>312</v>
      </c>
      <c r="B117" s="7" t="s">
        <v>435</v>
      </c>
      <c r="C117" s="1">
        <v>1000</v>
      </c>
    </row>
    <row r="118" spans="1:3" ht="126" x14ac:dyDescent="0.25">
      <c r="A118" s="6" t="s">
        <v>372</v>
      </c>
      <c r="B118" s="7" t="s">
        <v>373</v>
      </c>
      <c r="C118" s="1">
        <v>2500</v>
      </c>
    </row>
    <row r="119" spans="1:3" ht="252" x14ac:dyDescent="0.25">
      <c r="A119" s="6" t="s">
        <v>438</v>
      </c>
      <c r="B119" s="7" t="s">
        <v>439</v>
      </c>
      <c r="C119" s="1">
        <v>250</v>
      </c>
    </row>
    <row r="120" spans="1:3" ht="110.25" x14ac:dyDescent="0.25">
      <c r="A120" s="6" t="s">
        <v>327</v>
      </c>
      <c r="B120" s="7" t="s">
        <v>392</v>
      </c>
      <c r="C120" s="1">
        <v>2000</v>
      </c>
    </row>
    <row r="121" spans="1:3" ht="94.5" x14ac:dyDescent="0.25">
      <c r="A121" s="6" t="s">
        <v>328</v>
      </c>
      <c r="B121" s="7" t="s">
        <v>403</v>
      </c>
      <c r="C121" s="1">
        <v>23200</v>
      </c>
    </row>
    <row r="122" spans="1:3" ht="141.75" x14ac:dyDescent="0.25">
      <c r="A122" s="6" t="s">
        <v>440</v>
      </c>
      <c r="B122" s="7" t="s">
        <v>441</v>
      </c>
      <c r="C122" s="1">
        <v>23160</v>
      </c>
    </row>
    <row r="123" spans="1:3" ht="47.25" x14ac:dyDescent="0.25">
      <c r="A123" s="6" t="s">
        <v>393</v>
      </c>
      <c r="B123" s="7" t="s">
        <v>394</v>
      </c>
      <c r="C123" s="1">
        <v>20000</v>
      </c>
    </row>
    <row r="124" spans="1:3" ht="78.75" x14ac:dyDescent="0.25">
      <c r="A124" s="6" t="s">
        <v>442</v>
      </c>
      <c r="B124" s="7" t="s">
        <v>443</v>
      </c>
      <c r="C124" s="1">
        <v>7900</v>
      </c>
    </row>
    <row r="125" spans="1:3" ht="141.75" x14ac:dyDescent="0.25">
      <c r="A125" s="6" t="s">
        <v>395</v>
      </c>
      <c r="B125" s="7" t="s">
        <v>400</v>
      </c>
      <c r="C125" s="1">
        <v>97000</v>
      </c>
    </row>
    <row r="126" spans="1:3" ht="141.75" x14ac:dyDescent="0.25">
      <c r="A126" s="6" t="s">
        <v>396</v>
      </c>
      <c r="B126" s="7" t="s">
        <v>400</v>
      </c>
      <c r="C126" s="1">
        <v>46000</v>
      </c>
    </row>
    <row r="127" spans="1:3" ht="141.75" x14ac:dyDescent="0.25">
      <c r="A127" s="6" t="s">
        <v>397</v>
      </c>
      <c r="B127" s="7" t="s">
        <v>400</v>
      </c>
      <c r="C127" s="1">
        <v>15400</v>
      </c>
    </row>
    <row r="128" spans="1:3" ht="94.5" x14ac:dyDescent="0.25">
      <c r="A128" s="6" t="s">
        <v>444</v>
      </c>
      <c r="B128" s="18" t="s">
        <v>399</v>
      </c>
      <c r="C128" s="1">
        <v>31550</v>
      </c>
    </row>
    <row r="129" spans="1:3" ht="94.5" x14ac:dyDescent="0.25">
      <c r="A129" s="6" t="s">
        <v>398</v>
      </c>
      <c r="B129" s="18" t="s">
        <v>399</v>
      </c>
      <c r="C129" s="1">
        <v>80000</v>
      </c>
    </row>
    <row r="130" spans="1:3" ht="15.75" x14ac:dyDescent="0.25">
      <c r="A130" s="3" t="s">
        <v>448</v>
      </c>
      <c r="B130" s="24" t="s">
        <v>447</v>
      </c>
      <c r="C130" s="25">
        <v>23100</v>
      </c>
    </row>
    <row r="131" spans="1:3" ht="15.75" x14ac:dyDescent="0.25">
      <c r="A131" s="8" t="s">
        <v>449</v>
      </c>
      <c r="B131" s="11" t="s">
        <v>446</v>
      </c>
      <c r="C131" s="1">
        <v>23100</v>
      </c>
    </row>
    <row r="132" spans="1:3" ht="31.5" x14ac:dyDescent="0.25">
      <c r="A132" s="6" t="s">
        <v>445</v>
      </c>
      <c r="B132" s="18" t="s">
        <v>446</v>
      </c>
      <c r="C132" s="1">
        <v>23100</v>
      </c>
    </row>
    <row r="133" spans="1:3" ht="15.75" x14ac:dyDescent="0.25">
      <c r="A133" s="3" t="s">
        <v>54</v>
      </c>
      <c r="B133" s="4" t="s">
        <v>55</v>
      </c>
      <c r="C133" s="23">
        <f>C134</f>
        <v>1010389012</v>
      </c>
    </row>
    <row r="134" spans="1:3" ht="31.5" x14ac:dyDescent="0.25">
      <c r="A134" s="3" t="s">
        <v>56</v>
      </c>
      <c r="B134" s="4" t="s">
        <v>57</v>
      </c>
      <c r="C134" s="5">
        <f>C135+C144+C165+C240</f>
        <v>1010389012</v>
      </c>
    </row>
    <row r="135" spans="1:3" ht="31.5" x14ac:dyDescent="0.25">
      <c r="A135" s="3" t="s">
        <v>157</v>
      </c>
      <c r="B135" s="4" t="s">
        <v>237</v>
      </c>
      <c r="C135" s="5">
        <f>C136+C138+C140</f>
        <v>218553000</v>
      </c>
    </row>
    <row r="136" spans="1:3" ht="15.75" x14ac:dyDescent="0.25">
      <c r="A136" s="8" t="s">
        <v>158</v>
      </c>
      <c r="B136" s="9" t="s">
        <v>58</v>
      </c>
      <c r="C136" s="10">
        <f>C137</f>
        <v>171865000</v>
      </c>
    </row>
    <row r="137" spans="1:3" ht="47.25" x14ac:dyDescent="0.25">
      <c r="A137" s="6" t="s">
        <v>159</v>
      </c>
      <c r="B137" s="7" t="s">
        <v>282</v>
      </c>
      <c r="C137" s="1">
        <v>171865000</v>
      </c>
    </row>
    <row r="138" spans="1:3" ht="31.5" x14ac:dyDescent="0.25">
      <c r="A138" s="8" t="s">
        <v>160</v>
      </c>
      <c r="B138" s="9" t="s">
        <v>59</v>
      </c>
      <c r="C138" s="10">
        <f>C139</f>
        <v>34053000</v>
      </c>
    </row>
    <row r="139" spans="1:3" ht="31.5" x14ac:dyDescent="0.25">
      <c r="A139" s="6" t="s">
        <v>235</v>
      </c>
      <c r="B139" s="7" t="s">
        <v>60</v>
      </c>
      <c r="C139" s="1">
        <v>34053000</v>
      </c>
    </row>
    <row r="140" spans="1:3" ht="15.75" x14ac:dyDescent="0.25">
      <c r="A140" s="8" t="s">
        <v>257</v>
      </c>
      <c r="B140" s="12" t="s">
        <v>140</v>
      </c>
      <c r="C140" s="10">
        <f>C141</f>
        <v>12635000</v>
      </c>
    </row>
    <row r="141" spans="1:3" ht="15.75" x14ac:dyDescent="0.25">
      <c r="A141" s="8" t="s">
        <v>258</v>
      </c>
      <c r="B141" s="9" t="s">
        <v>61</v>
      </c>
      <c r="C141" s="10">
        <f>C142+C143</f>
        <v>12635000</v>
      </c>
    </row>
    <row r="142" spans="1:3" ht="47.25" x14ac:dyDescent="0.25">
      <c r="A142" s="6" t="s">
        <v>378</v>
      </c>
      <c r="B142" s="7" t="s">
        <v>62</v>
      </c>
      <c r="C142" s="1">
        <v>2635000</v>
      </c>
    </row>
    <row r="143" spans="1:3" ht="47.25" x14ac:dyDescent="0.25">
      <c r="A143" s="6" t="s">
        <v>407</v>
      </c>
      <c r="B143" s="7" t="s">
        <v>408</v>
      </c>
      <c r="C143" s="1">
        <v>10000000</v>
      </c>
    </row>
    <row r="144" spans="1:3" ht="31.5" x14ac:dyDescent="0.25">
      <c r="A144" s="3" t="s">
        <v>236</v>
      </c>
      <c r="B144" s="4" t="s">
        <v>63</v>
      </c>
      <c r="C144" s="21">
        <f>C145+C148+C153+C151</f>
        <v>45310427</v>
      </c>
    </row>
    <row r="145" spans="1:3" ht="63" x14ac:dyDescent="0.25">
      <c r="A145" s="9" t="s">
        <v>256</v>
      </c>
      <c r="B145" s="9" t="s">
        <v>64</v>
      </c>
      <c r="C145" s="10">
        <f>C146</f>
        <v>6928662</v>
      </c>
    </row>
    <row r="146" spans="1:3" ht="63" x14ac:dyDescent="0.25">
      <c r="A146" s="9" t="s">
        <v>255</v>
      </c>
      <c r="B146" s="9" t="s">
        <v>65</v>
      </c>
      <c r="C146" s="10">
        <f>C147</f>
        <v>6928662</v>
      </c>
    </row>
    <row r="147" spans="1:3" ht="78.75" x14ac:dyDescent="0.25">
      <c r="A147" s="7" t="s">
        <v>254</v>
      </c>
      <c r="B147" s="7" t="s">
        <v>65</v>
      </c>
      <c r="C147" s="1">
        <v>6928662</v>
      </c>
    </row>
    <row r="148" spans="1:3" ht="47.25" x14ac:dyDescent="0.25">
      <c r="A148" s="9" t="s">
        <v>250</v>
      </c>
      <c r="B148" s="9" t="s">
        <v>274</v>
      </c>
      <c r="C148" s="1">
        <f>C149</f>
        <v>4572318</v>
      </c>
    </row>
    <row r="149" spans="1:3" ht="47.25" x14ac:dyDescent="0.25">
      <c r="A149" s="9" t="s">
        <v>251</v>
      </c>
      <c r="B149" s="9" t="s">
        <v>275</v>
      </c>
      <c r="C149" s="1">
        <f>C150</f>
        <v>4572318</v>
      </c>
    </row>
    <row r="150" spans="1:3" ht="47.25" x14ac:dyDescent="0.25">
      <c r="A150" s="7" t="s">
        <v>252</v>
      </c>
      <c r="B150" s="7" t="s">
        <v>275</v>
      </c>
      <c r="C150" s="1">
        <v>4572318</v>
      </c>
    </row>
    <row r="151" spans="1:3" ht="63" x14ac:dyDescent="0.25">
      <c r="A151" s="9" t="s">
        <v>404</v>
      </c>
      <c r="B151" s="9" t="s">
        <v>405</v>
      </c>
      <c r="C151" s="10">
        <f>C152</f>
        <v>10000000</v>
      </c>
    </row>
    <row r="152" spans="1:3" ht="63" x14ac:dyDescent="0.25">
      <c r="A152" s="7" t="s">
        <v>406</v>
      </c>
      <c r="B152" s="7" t="s">
        <v>405</v>
      </c>
      <c r="C152" s="1">
        <v>10000000</v>
      </c>
    </row>
    <row r="153" spans="1:3" ht="15.75" x14ac:dyDescent="0.25">
      <c r="A153" s="9" t="s">
        <v>161</v>
      </c>
      <c r="B153" s="9" t="s">
        <v>66</v>
      </c>
      <c r="C153" s="10">
        <f>C154</f>
        <v>23809447</v>
      </c>
    </row>
    <row r="154" spans="1:3" ht="15.75" x14ac:dyDescent="0.25">
      <c r="A154" s="9" t="s">
        <v>162</v>
      </c>
      <c r="B154" s="9" t="s">
        <v>67</v>
      </c>
      <c r="C154" s="19">
        <f>SUM(C155:C164)</f>
        <v>23809447</v>
      </c>
    </row>
    <row r="155" spans="1:3" ht="63" x14ac:dyDescent="0.25">
      <c r="A155" s="7" t="s">
        <v>253</v>
      </c>
      <c r="B155" s="7" t="s">
        <v>68</v>
      </c>
      <c r="C155" s="1">
        <v>132132</v>
      </c>
    </row>
    <row r="156" spans="1:3" ht="47.25" x14ac:dyDescent="0.25">
      <c r="A156" s="15" t="s">
        <v>314</v>
      </c>
      <c r="B156" s="7" t="s">
        <v>315</v>
      </c>
      <c r="C156" s="1">
        <v>2847441</v>
      </c>
    </row>
    <row r="157" spans="1:3" ht="47.25" x14ac:dyDescent="0.25">
      <c r="A157" s="7" t="s">
        <v>163</v>
      </c>
      <c r="B157" s="7" t="s">
        <v>69</v>
      </c>
      <c r="C157" s="1">
        <v>465588</v>
      </c>
    </row>
    <row r="158" spans="1:3" ht="31.5" x14ac:dyDescent="0.25">
      <c r="A158" s="7" t="s">
        <v>164</v>
      </c>
      <c r="B158" s="7" t="s">
        <v>70</v>
      </c>
      <c r="C158" s="1">
        <v>7283575</v>
      </c>
    </row>
    <row r="159" spans="1:3" ht="47.25" x14ac:dyDescent="0.25">
      <c r="A159" s="7" t="s">
        <v>278</v>
      </c>
      <c r="B159" s="7" t="s">
        <v>279</v>
      </c>
      <c r="C159" s="1">
        <v>1464276</v>
      </c>
    </row>
    <row r="160" spans="1:3" ht="47.25" x14ac:dyDescent="0.25">
      <c r="A160" s="7" t="s">
        <v>316</v>
      </c>
      <c r="B160" s="7" t="s">
        <v>317</v>
      </c>
      <c r="C160" s="1">
        <v>250800</v>
      </c>
    </row>
    <row r="161" spans="1:3" ht="31.5" x14ac:dyDescent="0.25">
      <c r="A161" s="7" t="s">
        <v>329</v>
      </c>
      <c r="B161" s="7" t="s">
        <v>330</v>
      </c>
      <c r="C161" s="1">
        <v>1895977</v>
      </c>
    </row>
    <row r="162" spans="1:3" ht="31.5" x14ac:dyDescent="0.25">
      <c r="A162" s="7" t="s">
        <v>345</v>
      </c>
      <c r="B162" s="7" t="s">
        <v>346</v>
      </c>
      <c r="C162" s="1">
        <v>48710</v>
      </c>
    </row>
    <row r="163" spans="1:3" ht="31.5" x14ac:dyDescent="0.25">
      <c r="A163" s="7" t="s">
        <v>165</v>
      </c>
      <c r="B163" s="7" t="s">
        <v>71</v>
      </c>
      <c r="C163" s="1">
        <v>8962943</v>
      </c>
    </row>
    <row r="164" spans="1:3" ht="31.5" x14ac:dyDescent="0.25">
      <c r="A164" s="7" t="s">
        <v>280</v>
      </c>
      <c r="B164" s="20" t="s">
        <v>281</v>
      </c>
      <c r="C164" s="10">
        <v>458005</v>
      </c>
    </row>
    <row r="165" spans="1:3" ht="31.5" x14ac:dyDescent="0.25">
      <c r="A165" s="4" t="s">
        <v>166</v>
      </c>
      <c r="B165" s="4" t="s">
        <v>141</v>
      </c>
      <c r="C165" s="5">
        <f>C169+C198+C201+C204+C207+C210+C213+C216+C225+C228+C237+C166+C236+C231+C219+C221+C223</f>
        <v>741687769</v>
      </c>
    </row>
    <row r="166" spans="1:3" ht="47.25" x14ac:dyDescent="0.25">
      <c r="A166" s="8" t="s">
        <v>167</v>
      </c>
      <c r="B166" s="9" t="s">
        <v>97</v>
      </c>
      <c r="C166" s="10">
        <f>C167</f>
        <v>10408464</v>
      </c>
    </row>
    <row r="167" spans="1:3" ht="47.25" x14ac:dyDescent="0.25">
      <c r="A167" s="8" t="s">
        <v>168</v>
      </c>
      <c r="B167" s="9" t="s">
        <v>98</v>
      </c>
      <c r="C167" s="10">
        <f>C168</f>
        <v>10408464</v>
      </c>
    </row>
    <row r="168" spans="1:3" ht="47.25" x14ac:dyDescent="0.25">
      <c r="A168" s="6" t="s">
        <v>169</v>
      </c>
      <c r="B168" s="7" t="s">
        <v>98</v>
      </c>
      <c r="C168" s="1">
        <v>10408464</v>
      </c>
    </row>
    <row r="169" spans="1:3" ht="31.5" x14ac:dyDescent="0.25">
      <c r="A169" s="9" t="s">
        <v>170</v>
      </c>
      <c r="B169" s="9" t="s">
        <v>72</v>
      </c>
      <c r="C169" s="10">
        <f>C170</f>
        <v>593345258</v>
      </c>
    </row>
    <row r="170" spans="1:3" ht="31.5" x14ac:dyDescent="0.25">
      <c r="A170" s="9" t="s">
        <v>171</v>
      </c>
      <c r="B170" s="9" t="s">
        <v>72</v>
      </c>
      <c r="C170" s="10">
        <f>SUM(C171:C197)</f>
        <v>593345258</v>
      </c>
    </row>
    <row r="171" spans="1:3" ht="47.25" x14ac:dyDescent="0.25">
      <c r="A171" s="7" t="s">
        <v>172</v>
      </c>
      <c r="B171" s="7" t="s">
        <v>74</v>
      </c>
      <c r="C171" s="1">
        <v>6930</v>
      </c>
    </row>
    <row r="172" spans="1:3" ht="31.5" x14ac:dyDescent="0.25">
      <c r="A172" s="7" t="s">
        <v>173</v>
      </c>
      <c r="B172" s="7" t="s">
        <v>269</v>
      </c>
      <c r="C172" s="1">
        <v>28434</v>
      </c>
    </row>
    <row r="173" spans="1:3" ht="31.5" x14ac:dyDescent="0.25">
      <c r="A173" s="7" t="s">
        <v>174</v>
      </c>
      <c r="B173" s="7" t="s">
        <v>75</v>
      </c>
      <c r="C173" s="1">
        <v>1052791</v>
      </c>
    </row>
    <row r="174" spans="1:3" ht="31.5" x14ac:dyDescent="0.25">
      <c r="A174" s="7" t="s">
        <v>175</v>
      </c>
      <c r="B174" s="7" t="s">
        <v>76</v>
      </c>
      <c r="C174" s="1">
        <v>24579</v>
      </c>
    </row>
    <row r="175" spans="1:3" ht="63" x14ac:dyDescent="0.25">
      <c r="A175" s="7" t="s">
        <v>176</v>
      </c>
      <c r="B175" s="7" t="s">
        <v>77</v>
      </c>
      <c r="C175" s="1">
        <v>1080271</v>
      </c>
    </row>
    <row r="176" spans="1:3" ht="31.5" x14ac:dyDescent="0.25">
      <c r="A176" s="7" t="s">
        <v>177</v>
      </c>
      <c r="B176" s="7" t="s">
        <v>78</v>
      </c>
      <c r="C176" s="1">
        <v>13065</v>
      </c>
    </row>
    <row r="177" spans="1:3" ht="63" x14ac:dyDescent="0.25">
      <c r="A177" s="7" t="s">
        <v>178</v>
      </c>
      <c r="B177" s="7" t="s">
        <v>79</v>
      </c>
      <c r="C177" s="1">
        <v>3825742</v>
      </c>
    </row>
    <row r="178" spans="1:3" ht="31.5" x14ac:dyDescent="0.25">
      <c r="A178" s="7" t="s">
        <v>179</v>
      </c>
      <c r="B178" s="7" t="s">
        <v>80</v>
      </c>
      <c r="C178" s="1">
        <v>1932072</v>
      </c>
    </row>
    <row r="179" spans="1:3" ht="31.5" x14ac:dyDescent="0.25">
      <c r="A179" s="7" t="s">
        <v>180</v>
      </c>
      <c r="B179" s="7" t="s">
        <v>81</v>
      </c>
      <c r="C179" s="1">
        <v>108113891</v>
      </c>
    </row>
    <row r="180" spans="1:3" ht="31.5" x14ac:dyDescent="0.25">
      <c r="A180" s="7" t="s">
        <v>181</v>
      </c>
      <c r="B180" s="7" t="s">
        <v>82</v>
      </c>
      <c r="C180" s="1">
        <v>258790497</v>
      </c>
    </row>
    <row r="181" spans="1:3" ht="31.5" x14ac:dyDescent="0.25">
      <c r="A181" s="7" t="s">
        <v>182</v>
      </c>
      <c r="B181" s="7" t="s">
        <v>83</v>
      </c>
      <c r="C181" s="1">
        <v>13037388</v>
      </c>
    </row>
    <row r="182" spans="1:3" ht="47.25" x14ac:dyDescent="0.25">
      <c r="A182" s="7" t="s">
        <v>183</v>
      </c>
      <c r="B182" s="7" t="s">
        <v>84</v>
      </c>
      <c r="C182" s="1">
        <v>21678126</v>
      </c>
    </row>
    <row r="183" spans="1:3" ht="47.25" x14ac:dyDescent="0.25">
      <c r="A183" s="7" t="s">
        <v>184</v>
      </c>
      <c r="B183" s="7" t="s">
        <v>85</v>
      </c>
      <c r="C183" s="1">
        <v>16783599</v>
      </c>
    </row>
    <row r="184" spans="1:3" ht="31.5" x14ac:dyDescent="0.25">
      <c r="A184" s="7" t="s">
        <v>185</v>
      </c>
      <c r="B184" s="7" t="s">
        <v>86</v>
      </c>
      <c r="C184" s="1">
        <v>2275385</v>
      </c>
    </row>
    <row r="185" spans="1:3" ht="31.5" x14ac:dyDescent="0.25">
      <c r="A185" s="7" t="s">
        <v>186</v>
      </c>
      <c r="B185" s="7" t="s">
        <v>87</v>
      </c>
      <c r="C185" s="1">
        <v>0</v>
      </c>
    </row>
    <row r="186" spans="1:3" ht="47.25" x14ac:dyDescent="0.25">
      <c r="A186" s="7" t="s">
        <v>331</v>
      </c>
      <c r="B186" s="7" t="s">
        <v>332</v>
      </c>
      <c r="C186" s="1">
        <v>0</v>
      </c>
    </row>
    <row r="187" spans="1:3" ht="31.5" x14ac:dyDescent="0.25">
      <c r="A187" s="7" t="s">
        <v>277</v>
      </c>
      <c r="B187" s="7" t="s">
        <v>73</v>
      </c>
      <c r="C187" s="1">
        <v>1020000</v>
      </c>
    </row>
    <row r="188" spans="1:3" ht="63" x14ac:dyDescent="0.25">
      <c r="A188" s="7" t="s">
        <v>187</v>
      </c>
      <c r="B188" s="7" t="s">
        <v>88</v>
      </c>
      <c r="C188" s="1">
        <v>25673553</v>
      </c>
    </row>
    <row r="189" spans="1:3" ht="31.5" x14ac:dyDescent="0.25">
      <c r="A189" s="7" t="s">
        <v>188</v>
      </c>
      <c r="B189" s="7" t="s">
        <v>89</v>
      </c>
      <c r="C189" s="1">
        <v>9965100</v>
      </c>
    </row>
    <row r="190" spans="1:3" ht="78.75" x14ac:dyDescent="0.25">
      <c r="A190" s="7" t="s">
        <v>189</v>
      </c>
      <c r="B190" s="7" t="s">
        <v>90</v>
      </c>
      <c r="C190" s="1">
        <v>80520675</v>
      </c>
    </row>
    <row r="191" spans="1:3" ht="31.5" x14ac:dyDescent="0.25">
      <c r="A191" s="7" t="s">
        <v>190</v>
      </c>
      <c r="B191" s="7" t="s">
        <v>91</v>
      </c>
      <c r="C191" s="1">
        <v>3334353</v>
      </c>
    </row>
    <row r="192" spans="1:3" ht="31.5" x14ac:dyDescent="0.25">
      <c r="A192" s="7" t="s">
        <v>191</v>
      </c>
      <c r="B192" s="7" t="s">
        <v>92</v>
      </c>
      <c r="C192" s="1">
        <v>16170000</v>
      </c>
    </row>
    <row r="193" spans="1:3" ht="47.25" x14ac:dyDescent="0.25">
      <c r="A193" s="7" t="s">
        <v>192</v>
      </c>
      <c r="B193" s="7" t="s">
        <v>93</v>
      </c>
      <c r="C193" s="1">
        <v>18588000</v>
      </c>
    </row>
    <row r="194" spans="1:3" ht="31.5" x14ac:dyDescent="0.25">
      <c r="A194" s="6" t="s">
        <v>193</v>
      </c>
      <c r="B194" s="7" t="s">
        <v>94</v>
      </c>
      <c r="C194" s="1">
        <v>9072565</v>
      </c>
    </row>
    <row r="195" spans="1:3" ht="63" x14ac:dyDescent="0.25">
      <c r="A195" s="6" t="s">
        <v>194</v>
      </c>
      <c r="B195" s="7" t="s">
        <v>95</v>
      </c>
      <c r="C195" s="1">
        <v>347000</v>
      </c>
    </row>
    <row r="196" spans="1:3" ht="63" x14ac:dyDescent="0.25">
      <c r="A196" s="6" t="s">
        <v>195</v>
      </c>
      <c r="B196" s="7" t="s">
        <v>96</v>
      </c>
      <c r="C196" s="1">
        <v>9442</v>
      </c>
    </row>
    <row r="197" spans="1:3" ht="47.25" x14ac:dyDescent="0.25">
      <c r="A197" s="6" t="s">
        <v>333</v>
      </c>
      <c r="B197" s="7" t="s">
        <v>334</v>
      </c>
      <c r="C197" s="1">
        <v>1800</v>
      </c>
    </row>
    <row r="198" spans="1:3" ht="63" x14ac:dyDescent="0.25">
      <c r="A198" s="8" t="s">
        <v>196</v>
      </c>
      <c r="B198" s="9" t="s">
        <v>99</v>
      </c>
      <c r="C198" s="10">
        <f>C200</f>
        <v>26354638</v>
      </c>
    </row>
    <row r="199" spans="1:3" ht="63" x14ac:dyDescent="0.25">
      <c r="A199" s="8" t="s">
        <v>197</v>
      </c>
      <c r="B199" s="9" t="s">
        <v>100</v>
      </c>
      <c r="C199" s="10">
        <f>C200</f>
        <v>26354638</v>
      </c>
    </row>
    <row r="200" spans="1:3" ht="63" x14ac:dyDescent="0.25">
      <c r="A200" s="6" t="s">
        <v>198</v>
      </c>
      <c r="B200" s="7" t="s">
        <v>100</v>
      </c>
      <c r="C200" s="1">
        <v>26354638</v>
      </c>
    </row>
    <row r="201" spans="1:3" ht="63" x14ac:dyDescent="0.25">
      <c r="A201" s="8" t="s">
        <v>199</v>
      </c>
      <c r="B201" s="9" t="s">
        <v>101</v>
      </c>
      <c r="C201" s="10">
        <f>C202</f>
        <v>3320</v>
      </c>
    </row>
    <row r="202" spans="1:3" ht="63" x14ac:dyDescent="0.25">
      <c r="A202" s="8" t="s">
        <v>200</v>
      </c>
      <c r="B202" s="9" t="s">
        <v>102</v>
      </c>
      <c r="C202" s="10">
        <f>C203</f>
        <v>3320</v>
      </c>
    </row>
    <row r="203" spans="1:3" ht="63" x14ac:dyDescent="0.25">
      <c r="A203" s="6" t="s">
        <v>201</v>
      </c>
      <c r="B203" s="7" t="s">
        <v>102</v>
      </c>
      <c r="C203" s="1">
        <v>3320</v>
      </c>
    </row>
    <row r="204" spans="1:3" ht="63" x14ac:dyDescent="0.25">
      <c r="A204" s="8" t="s">
        <v>202</v>
      </c>
      <c r="B204" s="9" t="s">
        <v>103</v>
      </c>
      <c r="C204" s="10">
        <f>C205</f>
        <v>158681</v>
      </c>
    </row>
    <row r="205" spans="1:3" ht="63" x14ac:dyDescent="0.25">
      <c r="A205" s="8" t="s">
        <v>203</v>
      </c>
      <c r="B205" s="9" t="s">
        <v>104</v>
      </c>
      <c r="C205" s="10">
        <f>C206</f>
        <v>158681</v>
      </c>
    </row>
    <row r="206" spans="1:3" ht="63" x14ac:dyDescent="0.25">
      <c r="A206" s="8" t="s">
        <v>204</v>
      </c>
      <c r="B206" s="7" t="s">
        <v>105</v>
      </c>
      <c r="C206" s="1">
        <v>158681</v>
      </c>
    </row>
    <row r="207" spans="1:3" ht="63" x14ac:dyDescent="0.25">
      <c r="A207" s="9" t="s">
        <v>205</v>
      </c>
      <c r="B207" s="9" t="s">
        <v>142</v>
      </c>
      <c r="C207" s="10">
        <f>C208</f>
        <v>2448936</v>
      </c>
    </row>
    <row r="208" spans="1:3" ht="63" x14ac:dyDescent="0.25">
      <c r="A208" s="9" t="s">
        <v>206</v>
      </c>
      <c r="B208" s="9" t="s">
        <v>106</v>
      </c>
      <c r="C208" s="10">
        <f>C209</f>
        <v>2448936</v>
      </c>
    </row>
    <row r="209" spans="1:3" ht="63" x14ac:dyDescent="0.25">
      <c r="A209" s="7" t="s">
        <v>207</v>
      </c>
      <c r="B209" s="7" t="s">
        <v>107</v>
      </c>
      <c r="C209" s="1">
        <v>2448936</v>
      </c>
    </row>
    <row r="210" spans="1:3" ht="31.5" x14ac:dyDescent="0.25">
      <c r="A210" s="9" t="s">
        <v>208</v>
      </c>
      <c r="B210" s="9" t="s">
        <v>108</v>
      </c>
      <c r="C210" s="10">
        <f>C211</f>
        <v>12160831</v>
      </c>
    </row>
    <row r="211" spans="1:3" ht="31.5" x14ac:dyDescent="0.25">
      <c r="A211" s="9" t="s">
        <v>209</v>
      </c>
      <c r="B211" s="9" t="s">
        <v>109</v>
      </c>
      <c r="C211" s="10">
        <v>12160831</v>
      </c>
    </row>
    <row r="212" spans="1:3" ht="31.5" x14ac:dyDescent="0.25">
      <c r="A212" s="7" t="s">
        <v>210</v>
      </c>
      <c r="B212" s="7" t="s">
        <v>110</v>
      </c>
      <c r="C212" s="1">
        <v>12160831</v>
      </c>
    </row>
    <row r="213" spans="1:3" ht="47.25" x14ac:dyDescent="0.25">
      <c r="A213" s="8" t="s">
        <v>211</v>
      </c>
      <c r="B213" s="9" t="s">
        <v>111</v>
      </c>
      <c r="C213" s="10">
        <f>C214</f>
        <v>180042</v>
      </c>
    </row>
    <row r="214" spans="1:3" ht="47.25" x14ac:dyDescent="0.25">
      <c r="A214" s="9" t="s">
        <v>212</v>
      </c>
      <c r="B214" s="9" t="s">
        <v>112</v>
      </c>
      <c r="C214" s="10">
        <f>C215</f>
        <v>180042</v>
      </c>
    </row>
    <row r="215" spans="1:3" ht="47.25" x14ac:dyDescent="0.25">
      <c r="A215" s="7" t="s">
        <v>213</v>
      </c>
      <c r="B215" s="7" t="s">
        <v>113</v>
      </c>
      <c r="C215" s="1">
        <v>180042</v>
      </c>
    </row>
    <row r="216" spans="1:3" ht="63" x14ac:dyDescent="0.25">
      <c r="A216" s="8" t="s">
        <v>214</v>
      </c>
      <c r="B216" s="9" t="s">
        <v>114</v>
      </c>
      <c r="C216" s="10">
        <f>C217</f>
        <v>41782</v>
      </c>
    </row>
    <row r="217" spans="1:3" ht="78.75" x14ac:dyDescent="0.25">
      <c r="A217" s="8" t="s">
        <v>215</v>
      </c>
      <c r="B217" s="9" t="s">
        <v>115</v>
      </c>
      <c r="C217" s="10">
        <f>C218</f>
        <v>41782</v>
      </c>
    </row>
    <row r="218" spans="1:3" ht="78.75" x14ac:dyDescent="0.25">
      <c r="A218" s="6" t="s">
        <v>216</v>
      </c>
      <c r="B218" s="7" t="s">
        <v>116</v>
      </c>
      <c r="C218" s="1">
        <v>41782</v>
      </c>
    </row>
    <row r="219" spans="1:3" ht="47.25" x14ac:dyDescent="0.25">
      <c r="A219" s="8" t="s">
        <v>374</v>
      </c>
      <c r="B219" s="9" t="s">
        <v>353</v>
      </c>
      <c r="C219" s="10">
        <f>C220</f>
        <v>55884990</v>
      </c>
    </row>
    <row r="220" spans="1:3" ht="66.75" customHeight="1" x14ac:dyDescent="0.25">
      <c r="A220" s="6" t="s">
        <v>352</v>
      </c>
      <c r="B220" s="7" t="s">
        <v>353</v>
      </c>
      <c r="C220" s="1">
        <v>55884990</v>
      </c>
    </row>
    <row r="221" spans="1:3" ht="63" x14ac:dyDescent="0.25">
      <c r="A221" s="8" t="s">
        <v>375</v>
      </c>
      <c r="B221" s="9" t="s">
        <v>377</v>
      </c>
      <c r="C221" s="10">
        <f>C222</f>
        <v>4530960</v>
      </c>
    </row>
    <row r="222" spans="1:3" ht="63" x14ac:dyDescent="0.25">
      <c r="A222" s="6" t="s">
        <v>376</v>
      </c>
      <c r="B222" s="7" t="s">
        <v>377</v>
      </c>
      <c r="C222" s="1">
        <v>4530960</v>
      </c>
    </row>
    <row r="223" spans="1:3" ht="63" x14ac:dyDescent="0.25">
      <c r="A223" s="8" t="s">
        <v>401</v>
      </c>
      <c r="B223" s="9" t="s">
        <v>380</v>
      </c>
      <c r="C223" s="10">
        <f>C224</f>
        <v>4748398</v>
      </c>
    </row>
    <row r="224" spans="1:3" ht="63" x14ac:dyDescent="0.25">
      <c r="A224" s="6" t="s">
        <v>379</v>
      </c>
      <c r="B224" s="7" t="s">
        <v>380</v>
      </c>
      <c r="C224" s="1">
        <v>4748398</v>
      </c>
    </row>
    <row r="225" spans="1:3" ht="94.5" x14ac:dyDescent="0.25">
      <c r="A225" s="8" t="s">
        <v>217</v>
      </c>
      <c r="B225" s="9" t="s">
        <v>355</v>
      </c>
      <c r="C225" s="10">
        <f>C226</f>
        <v>8985503</v>
      </c>
    </row>
    <row r="226" spans="1:3" ht="126" x14ac:dyDescent="0.25">
      <c r="A226" s="8" t="s">
        <v>218</v>
      </c>
      <c r="B226" s="9" t="s">
        <v>117</v>
      </c>
      <c r="C226" s="10">
        <f>C227</f>
        <v>8985503</v>
      </c>
    </row>
    <row r="227" spans="1:3" ht="78.75" x14ac:dyDescent="0.25">
      <c r="A227" s="6" t="s">
        <v>219</v>
      </c>
      <c r="B227" s="7" t="s">
        <v>118</v>
      </c>
      <c r="C227" s="1">
        <v>8985503</v>
      </c>
    </row>
    <row r="228" spans="1:3" ht="47.25" x14ac:dyDescent="0.25">
      <c r="A228" s="8" t="s">
        <v>220</v>
      </c>
      <c r="B228" s="9" t="s">
        <v>119</v>
      </c>
      <c r="C228" s="10">
        <f>C229</f>
        <v>548739</v>
      </c>
    </row>
    <row r="229" spans="1:3" ht="47.25" x14ac:dyDescent="0.25">
      <c r="A229" s="8" t="s">
        <v>221</v>
      </c>
      <c r="B229" s="9" t="s">
        <v>120</v>
      </c>
      <c r="C229" s="10">
        <f>C230</f>
        <v>548739</v>
      </c>
    </row>
    <row r="230" spans="1:3" ht="47.25" x14ac:dyDescent="0.25">
      <c r="A230" s="6" t="s">
        <v>222</v>
      </c>
      <c r="B230" s="7" t="s">
        <v>121</v>
      </c>
      <c r="C230" s="1">
        <v>548739</v>
      </c>
    </row>
    <row r="231" spans="1:3" ht="31.5" x14ac:dyDescent="0.25">
      <c r="A231" s="8" t="s">
        <v>337</v>
      </c>
      <c r="B231" s="9" t="s">
        <v>338</v>
      </c>
      <c r="C231" s="10">
        <f>C232</f>
        <v>0</v>
      </c>
    </row>
    <row r="232" spans="1:3" ht="31.5" x14ac:dyDescent="0.25">
      <c r="A232" s="8" t="s">
        <v>336</v>
      </c>
      <c r="B232" s="9" t="s">
        <v>339</v>
      </c>
      <c r="C232" s="10">
        <f>C233</f>
        <v>0</v>
      </c>
    </row>
    <row r="233" spans="1:3" ht="31.5" x14ac:dyDescent="0.25">
      <c r="A233" s="6" t="s">
        <v>335</v>
      </c>
      <c r="B233" s="7" t="s">
        <v>339</v>
      </c>
      <c r="C233" s="1">
        <v>0</v>
      </c>
    </row>
    <row r="234" spans="1:3" ht="31.5" x14ac:dyDescent="0.25">
      <c r="A234" s="8" t="s">
        <v>223</v>
      </c>
      <c r="B234" s="9" t="s">
        <v>247</v>
      </c>
      <c r="C234" s="10">
        <f>C235</f>
        <v>19313200</v>
      </c>
    </row>
    <row r="235" spans="1:3" ht="33.75" customHeight="1" x14ac:dyDescent="0.25">
      <c r="A235" s="8" t="s">
        <v>224</v>
      </c>
      <c r="B235" s="9" t="s">
        <v>340</v>
      </c>
      <c r="C235" s="10">
        <f>C236</f>
        <v>19313200</v>
      </c>
    </row>
    <row r="236" spans="1:3" ht="47.25" x14ac:dyDescent="0.25">
      <c r="A236" s="6" t="s">
        <v>225</v>
      </c>
      <c r="B236" s="7" t="s">
        <v>340</v>
      </c>
      <c r="C236" s="1">
        <v>19313200</v>
      </c>
    </row>
    <row r="237" spans="1:3" ht="31.5" x14ac:dyDescent="0.25">
      <c r="A237" s="8" t="s">
        <v>226</v>
      </c>
      <c r="B237" s="9" t="s">
        <v>122</v>
      </c>
      <c r="C237" s="10">
        <f>C238</f>
        <v>2574027</v>
      </c>
    </row>
    <row r="238" spans="1:3" ht="31.5" x14ac:dyDescent="0.25">
      <c r="A238" s="8" t="s">
        <v>227</v>
      </c>
      <c r="B238" s="9" t="s">
        <v>123</v>
      </c>
      <c r="C238" s="10">
        <f>C239</f>
        <v>2574027</v>
      </c>
    </row>
    <row r="239" spans="1:3" ht="31.5" x14ac:dyDescent="0.25">
      <c r="A239" s="6" t="s">
        <v>228</v>
      </c>
      <c r="B239" s="7" t="s">
        <v>123</v>
      </c>
      <c r="C239" s="1">
        <v>2574027</v>
      </c>
    </row>
    <row r="240" spans="1:3" ht="36" customHeight="1" x14ac:dyDescent="0.25">
      <c r="A240" s="3" t="s">
        <v>229</v>
      </c>
      <c r="B240" s="4" t="s">
        <v>124</v>
      </c>
      <c r="C240" s="5">
        <f>C241+C248+C246+C249</f>
        <v>4837816</v>
      </c>
    </row>
    <row r="241" spans="1:3" ht="63" x14ac:dyDescent="0.25">
      <c r="A241" s="8" t="s">
        <v>230</v>
      </c>
      <c r="B241" s="9" t="s">
        <v>125</v>
      </c>
      <c r="C241" s="10">
        <f>C242</f>
        <v>3518892</v>
      </c>
    </row>
    <row r="242" spans="1:3" ht="72" customHeight="1" x14ac:dyDescent="0.25">
      <c r="A242" s="8" t="s">
        <v>231</v>
      </c>
      <c r="B242" s="9" t="s">
        <v>126</v>
      </c>
      <c r="C242" s="10">
        <f>C243+C244+C245</f>
        <v>3518892</v>
      </c>
    </row>
    <row r="243" spans="1:3" ht="78.75" x14ac:dyDescent="0.25">
      <c r="A243" s="6" t="s">
        <v>232</v>
      </c>
      <c r="B243" s="7" t="s">
        <v>126</v>
      </c>
      <c r="C243" s="1">
        <v>2240000</v>
      </c>
    </row>
    <row r="244" spans="1:3" ht="67.5" customHeight="1" x14ac:dyDescent="0.25">
      <c r="A244" s="6" t="s">
        <v>233</v>
      </c>
      <c r="B244" s="7" t="s">
        <v>126</v>
      </c>
      <c r="C244" s="1">
        <v>450892</v>
      </c>
    </row>
    <row r="245" spans="1:3" ht="67.5" customHeight="1" x14ac:dyDescent="0.25">
      <c r="A245" s="6" t="s">
        <v>234</v>
      </c>
      <c r="B245" s="7" t="s">
        <v>126</v>
      </c>
      <c r="C245" s="1">
        <v>828000</v>
      </c>
    </row>
    <row r="246" spans="1:3" ht="63" x14ac:dyDescent="0.25">
      <c r="A246" s="8" t="s">
        <v>354</v>
      </c>
      <c r="B246" s="9" t="s">
        <v>356</v>
      </c>
      <c r="C246" s="10">
        <f>C247</f>
        <v>1042300</v>
      </c>
    </row>
    <row r="247" spans="1:3" ht="63" x14ac:dyDescent="0.25">
      <c r="A247" s="6" t="s">
        <v>358</v>
      </c>
      <c r="B247" s="18" t="s">
        <v>357</v>
      </c>
      <c r="C247" s="1">
        <v>1042300</v>
      </c>
    </row>
    <row r="248" spans="1:3" ht="63" x14ac:dyDescent="0.25">
      <c r="A248" s="8" t="s">
        <v>349</v>
      </c>
      <c r="B248" s="9" t="s">
        <v>341</v>
      </c>
      <c r="C248" s="10">
        <f>C251</f>
        <v>111000</v>
      </c>
    </row>
    <row r="249" spans="1:3" ht="47.25" x14ac:dyDescent="0.25">
      <c r="A249" s="8" t="s">
        <v>461</v>
      </c>
      <c r="B249" s="9" t="s">
        <v>463</v>
      </c>
      <c r="C249" s="10">
        <f>C250</f>
        <v>165624</v>
      </c>
    </row>
    <row r="250" spans="1:3" ht="47.25" x14ac:dyDescent="0.25">
      <c r="A250" s="6" t="s">
        <v>462</v>
      </c>
      <c r="B250" s="7" t="s">
        <v>463</v>
      </c>
      <c r="C250" s="1">
        <v>165624</v>
      </c>
    </row>
    <row r="251" spans="1:3" ht="38.25" customHeight="1" x14ac:dyDescent="0.25">
      <c r="A251" s="8" t="s">
        <v>348</v>
      </c>
      <c r="B251" s="9" t="s">
        <v>347</v>
      </c>
      <c r="C251" s="1">
        <v>111000</v>
      </c>
    </row>
    <row r="252" spans="1:3" ht="63" x14ac:dyDescent="0.25">
      <c r="A252" s="6" t="s">
        <v>351</v>
      </c>
      <c r="B252" s="7" t="s">
        <v>350</v>
      </c>
      <c r="C252" s="1">
        <v>111000</v>
      </c>
    </row>
    <row r="253" spans="1:3" ht="15.75" x14ac:dyDescent="0.25">
      <c r="A253" s="3"/>
      <c r="B253" s="3" t="s">
        <v>127</v>
      </c>
      <c r="C253" s="5">
        <f>C133+C10</f>
        <v>1116944085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2021-01-13T06:58:00Z</cp:lastPrinted>
  <dcterms:created xsi:type="dcterms:W3CDTF">2018-05-24T06:09:51Z</dcterms:created>
  <dcterms:modified xsi:type="dcterms:W3CDTF">2021-01-13T06:58:03Z</dcterms:modified>
</cp:coreProperties>
</file>