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210" windowWidth="23835" windowHeight="960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E19" i="3"/>
  <c r="E16"/>
  <c r="E15"/>
  <c r="E14"/>
  <c r="E12"/>
  <c r="E11"/>
  <c r="D18"/>
  <c r="D17" s="1"/>
  <c r="E17" s="1"/>
  <c r="D13"/>
  <c r="D10"/>
  <c r="D9" s="1"/>
  <c r="E18" l="1"/>
  <c r="D8"/>
  <c r="D7" l="1"/>
  <c r="C18"/>
  <c r="C17" s="1"/>
  <c r="C13"/>
  <c r="E13" s="1"/>
  <c r="C10" l="1"/>
  <c r="C9" s="1"/>
  <c r="C8" s="1"/>
  <c r="E10" l="1"/>
  <c r="E9" l="1"/>
  <c r="E8" l="1"/>
  <c r="C7"/>
  <c r="E7" s="1"/>
</calcChain>
</file>

<file path=xl/sharedStrings.xml><?xml version="1.0" encoding="utf-8"?>
<sst xmlns="http://schemas.openxmlformats.org/spreadsheetml/2006/main" count="26" uniqueCount="23">
  <si>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</si>
  <si>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</si>
  <si>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</si>
  <si>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</si>
  <si>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</si>
  <si>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</si>
  <si>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</si>
  <si>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</si>
  <si>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</si>
  <si>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</si>
  <si>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</t>
  </si>
  <si>
    <t>14.2.04.10250</t>
  </si>
  <si>
    <t xml:space="preserve">2019год
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</si>
  <si>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</si>
  <si>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Строительство газопроводных сетей д.Путилово-д.Пасынково-д.Ульяново-д.Матвейка </t>
  </si>
  <si>
    <t xml:space="preserve">МЦП «Развитие водоснабжения, водоотведения и очистки сточных вод Гаврилов-Ямского муниципального района» </t>
  </si>
  <si>
    <t>14.1.01.15260</t>
  </si>
  <si>
    <t>14.1.0175260</t>
  </si>
  <si>
    <t>Строительство газопроводных сетей д.Петраково</t>
  </si>
  <si>
    <t>Строительство газораспределительных сетей Плещеево-Нарядово</t>
  </si>
  <si>
    <t xml:space="preserve">% исполнения </t>
  </si>
  <si>
    <t xml:space="preserve"> Финансирование  строек и объектов из  бюджета Гаврилов-Ямского муниципального    района   за  2019 год                                                                                   </t>
  </si>
  <si>
    <t>Исполнено за 2019 год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</si>
</sst>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0" fillId="0" borderId="1" xfId="0" applyBorder="1"/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0" fillId="0" borderId="4" xfId="0" applyBorder="1"/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0" fontId="8" fillId="0" borderId="3" xfId="0" applyFont="1" applyBorder="1" applyAlignment="1">
      <alignment vertical="top" wrapText="1"/>
    </xf>
    <xf numFmtId="0" fontId="8" fillId="0" borderId="9" xfId="0" applyFont="1" applyBorder="1" applyAlignment="1">
      <alignment horizontal="center" vertical="top" wrapText="1"/>
    </xf>
    <xf numFmtId="3" fontId="11" fillId="0" borderId="12" xfId="0" applyNumberFormat="1" applyFont="1" applyBorder="1" applyAlignment="1">
      <alignment horizontal="center" vertical="center"/>
    </xf>
    <xf numFmtId="3" fontId="9" fillId="0" borderId="12" xfId="0" applyNumberFormat="1" applyFont="1" applyBorder="1" applyAlignment="1">
      <alignment horizontal="center"/>
    </xf>
    <xf numFmtId="3" fontId="10" fillId="0" borderId="12" xfId="0" applyNumberFormat="1" applyFont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3" fontId="8" fillId="0" borderId="12" xfId="0" applyNumberFormat="1" applyFont="1" applyBorder="1" applyAlignment="1">
      <alignment horizontal="center"/>
    </xf>
    <xf numFmtId="3" fontId="10" fillId="0" borderId="13" xfId="0" applyNumberFormat="1" applyFont="1" applyBorder="1" applyAlignment="1">
      <alignment horizontal="center"/>
    </xf>
    <xf numFmtId="3" fontId="12" fillId="0" borderId="14" xfId="0" applyNumberFormat="1" applyFont="1" applyBorder="1" applyAlignment="1">
      <alignment horizontal="center"/>
    </xf>
    <xf numFmtId="0" fontId="0" fillId="0" borderId="0" xfId="0" applyBorder="1"/>
    <xf numFmtId="0" fontId="0" fillId="0" borderId="15" xfId="0" applyBorder="1"/>
    <xf numFmtId="3" fontId="10" fillId="0" borderId="0" xfId="0" applyNumberFormat="1" applyFont="1" applyBorder="1" applyAlignment="1">
      <alignment horizontal="center"/>
    </xf>
    <xf numFmtId="3" fontId="8" fillId="0" borderId="1" xfId="0" applyNumberFormat="1" applyFont="1" applyBorder="1"/>
    <xf numFmtId="3" fontId="8" fillId="0" borderId="14" xfId="0" applyNumberFormat="1" applyFont="1" applyBorder="1" applyAlignment="1">
      <alignment horizontal="center"/>
    </xf>
    <xf numFmtId="0" fontId="14" fillId="0" borderId="0" xfId="0" applyFont="1"/>
    <xf numFmtId="165" fontId="8" fillId="0" borderId="10" xfId="0" applyNumberFormat="1" applyFont="1" applyBorder="1"/>
    <xf numFmtId="165" fontId="8" fillId="0" borderId="11" xfId="0" applyNumberFormat="1" applyFont="1" applyBorder="1"/>
    <xf numFmtId="165" fontId="8" fillId="0" borderId="10" xfId="0" applyNumberFormat="1" applyFont="1" applyBorder="1" applyAlignment="1">
      <alignment vertical="center"/>
    </xf>
    <xf numFmtId="3" fontId="10" fillId="0" borderId="1" xfId="0" applyNumberFormat="1" applyFont="1" applyBorder="1"/>
    <xf numFmtId="3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"/>
  <sheetViews>
    <sheetView tabSelected="1" topLeftCell="A7" workbookViewId="0">
      <selection activeCell="L8" sqref="L8"/>
    </sheetView>
  </sheetViews>
  <sheetFormatPr defaultRowHeight="15"/>
  <cols>
    <col min="1" max="1" width="13.7109375" customWidth="1"/>
    <col min="2" max="2" width="43.140625" customWidth="1"/>
    <col min="3" max="3" width="12" customWidth="1"/>
    <col min="4" max="4" width="11" customWidth="1"/>
    <col min="5" max="5" width="6.85546875" customWidth="1"/>
  </cols>
  <sheetData>
    <row r="2" spans="1:6" ht="44.25" customHeight="1">
      <c r="A2" s="45" t="s">
        <v>21</v>
      </c>
      <c r="B2" s="45"/>
      <c r="C2" s="45"/>
      <c r="D2" s="45"/>
      <c r="E2" s="45"/>
    </row>
    <row r="4" spans="1:6" ht="15.75" thickBot="1">
      <c r="E4" s="1" t="s">
        <v>0</v>
      </c>
    </row>
    <row r="5" spans="1:6" ht="52.5" customHeight="1">
      <c r="A5" s="2" t="s">
        <v>4</v>
      </c>
      <c r="B5" s="4" t="s">
        <v>2</v>
      </c>
      <c r="C5" s="22" t="s">
        <v>12</v>
      </c>
      <c r="D5" s="24" t="s">
        <v>22</v>
      </c>
      <c r="E5" s="25" t="s">
        <v>20</v>
      </c>
    </row>
    <row r="6" spans="1:6" ht="60.75" hidden="1" customHeight="1" thickBot="1">
      <c r="A6" s="8"/>
      <c r="B6" s="9"/>
      <c r="C6" s="23"/>
      <c r="D6" s="33"/>
      <c r="E6" s="34"/>
    </row>
    <row r="7" spans="1:6" ht="78.75">
      <c r="A7" s="6">
        <v>14</v>
      </c>
      <c r="B7" s="5" t="s">
        <v>3</v>
      </c>
      <c r="C7" s="26">
        <f>SUM(C8,C17)</f>
        <v>13506491</v>
      </c>
      <c r="D7" s="26">
        <f>SUM(D8,D17)</f>
        <v>8891920</v>
      </c>
      <c r="E7" s="41">
        <f>SUM(D7/C7*100)</f>
        <v>65.834419909656773</v>
      </c>
    </row>
    <row r="8" spans="1:6" ht="63">
      <c r="A8" s="16" t="s">
        <v>5</v>
      </c>
      <c r="B8" s="3" t="s">
        <v>13</v>
      </c>
      <c r="C8" s="27">
        <f>SUM(C9)</f>
        <v>12876491</v>
      </c>
      <c r="D8" s="27">
        <f>SUM(D9,D13,D16)</f>
        <v>8262606</v>
      </c>
      <c r="E8" s="39">
        <f t="shared" ref="E8:E19" si="0">SUM(D8/C8*100)</f>
        <v>64.168149537012837</v>
      </c>
    </row>
    <row r="9" spans="1:6" ht="63">
      <c r="A9" s="14" t="s">
        <v>6</v>
      </c>
      <c r="B9" s="11" t="s">
        <v>7</v>
      </c>
      <c r="C9" s="28">
        <f>SUM(C10,C13,C16)</f>
        <v>12876491</v>
      </c>
      <c r="D9" s="27">
        <f>SUM(D10)</f>
        <v>4174944</v>
      </c>
      <c r="E9" s="39">
        <f t="shared" si="0"/>
        <v>32.422994742900066</v>
      </c>
      <c r="F9" s="35"/>
    </row>
    <row r="10" spans="1:6" ht="47.25">
      <c r="A10" s="14"/>
      <c r="B10" s="17" t="s">
        <v>14</v>
      </c>
      <c r="C10" s="28">
        <f>SUM(C11:C12)</f>
        <v>5748428</v>
      </c>
      <c r="D10" s="28">
        <f>SUM(D11:D12)</f>
        <v>4174944</v>
      </c>
      <c r="E10" s="39">
        <f t="shared" si="0"/>
        <v>72.627577487271296</v>
      </c>
    </row>
    <row r="11" spans="1:6" ht="15.75">
      <c r="A11" s="14" t="s">
        <v>17</v>
      </c>
      <c r="B11" s="18"/>
      <c r="C11" s="28">
        <v>5144539</v>
      </c>
      <c r="D11" s="42">
        <v>3571055</v>
      </c>
      <c r="E11" s="39">
        <f t="shared" si="0"/>
        <v>69.414480092385347</v>
      </c>
    </row>
    <row r="12" spans="1:6" ht="15.75">
      <c r="A12" s="7" t="s">
        <v>16</v>
      </c>
      <c r="B12" s="17"/>
      <c r="C12" s="29">
        <v>603889</v>
      </c>
      <c r="D12" s="43">
        <v>603889</v>
      </c>
      <c r="E12" s="39">
        <f t="shared" si="0"/>
        <v>100</v>
      </c>
    </row>
    <row r="13" spans="1:6" ht="31.5">
      <c r="A13" s="21"/>
      <c r="B13" s="17" t="s">
        <v>18</v>
      </c>
      <c r="C13" s="29">
        <f>SUM(C14:C15)</f>
        <v>3386882</v>
      </c>
      <c r="D13" s="29">
        <f>SUM(D14:D15)</f>
        <v>346481</v>
      </c>
      <c r="E13" s="39">
        <f t="shared" si="0"/>
        <v>10.230087732610702</v>
      </c>
    </row>
    <row r="14" spans="1:6" ht="15.75">
      <c r="A14" s="14" t="s">
        <v>17</v>
      </c>
      <c r="B14" s="17"/>
      <c r="C14" s="29">
        <v>3040401</v>
      </c>
      <c r="D14" s="44">
        <v>0</v>
      </c>
      <c r="E14" s="39">
        <f t="shared" si="0"/>
        <v>0</v>
      </c>
    </row>
    <row r="15" spans="1:6" ht="15.75">
      <c r="A15" s="7" t="s">
        <v>16</v>
      </c>
      <c r="B15" s="17"/>
      <c r="C15" s="29">
        <v>346481</v>
      </c>
      <c r="D15" s="36">
        <v>346481</v>
      </c>
      <c r="E15" s="39">
        <f t="shared" si="0"/>
        <v>100</v>
      </c>
    </row>
    <row r="16" spans="1:6" ht="31.5">
      <c r="A16" s="14" t="s">
        <v>17</v>
      </c>
      <c r="B16" s="17" t="s">
        <v>19</v>
      </c>
      <c r="C16" s="30">
        <v>3741181</v>
      </c>
      <c r="D16" s="36">
        <v>3741181</v>
      </c>
      <c r="E16" s="39">
        <f t="shared" si="0"/>
        <v>100</v>
      </c>
    </row>
    <row r="17" spans="1:5" ht="63">
      <c r="A17" s="12" t="s">
        <v>1</v>
      </c>
      <c r="B17" s="10" t="s">
        <v>15</v>
      </c>
      <c r="C17" s="27">
        <f>SUM(C18)</f>
        <v>630000</v>
      </c>
      <c r="D17" s="27">
        <f>SUM(D18)</f>
        <v>629314</v>
      </c>
      <c r="E17" s="39">
        <f t="shared" si="0"/>
        <v>99.891111111111115</v>
      </c>
    </row>
    <row r="18" spans="1:5" ht="75">
      <c r="A18" s="19" t="s">
        <v>10</v>
      </c>
      <c r="B18" s="20" t="s">
        <v>9</v>
      </c>
      <c r="C18" s="31">
        <f>SUM(C19)</f>
        <v>630000</v>
      </c>
      <c r="D18" s="31">
        <f>SUM(D19)</f>
        <v>629314</v>
      </c>
      <c r="E18" s="39">
        <f t="shared" si="0"/>
        <v>99.891111111111115</v>
      </c>
    </row>
    <row r="19" spans="1:5" ht="16.5" thickBot="1">
      <c r="A19" s="13" t="s">
        <v>11</v>
      </c>
      <c r="B19" s="15" t="s">
        <v>8</v>
      </c>
      <c r="C19" s="32">
        <v>630000</v>
      </c>
      <c r="D19" s="37">
        <v>629314</v>
      </c>
      <c r="E19" s="40">
        <f t="shared" si="0"/>
        <v>99.891111111111115</v>
      </c>
    </row>
    <row r="20" spans="1:5" ht="15.75">
      <c r="D20" s="38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2020-03-02T07:11:24Z</cp:lastPrinted>
  <dcterms:created xsi:type="dcterms:W3CDTF">2013-11-14T07:45:07Z</dcterms:created>
  <dcterms:modified xsi:type="dcterms:W3CDTF">2020-03-02T07:13:39Z</dcterms:modified>
</cp:coreProperties>
</file>