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/>
  </bookViews>
  <sheets>
    <sheet name="Первонач. 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1" i="1"/>
  <c r="G11"/>
  <c r="F11"/>
  <c r="E11"/>
  <c r="D11"/>
  <c r="C10"/>
  <c r="C9"/>
  <c r="P8" i="2" l="1"/>
  <c r="P10"/>
  <c r="P11"/>
  <c r="P12"/>
  <c r="J10"/>
  <c r="S19" l="1"/>
  <c r="S18"/>
  <c r="S17"/>
  <c r="S16"/>
  <c r="S15"/>
  <c r="S14"/>
  <c r="S13"/>
  <c r="S12"/>
  <c r="S10"/>
  <c r="S8" s="1"/>
  <c r="P19"/>
  <c r="P18"/>
  <c r="P17"/>
  <c r="P16"/>
  <c r="P15"/>
  <c r="P14"/>
  <c r="P13"/>
  <c r="P22" s="1"/>
  <c r="M19"/>
  <c r="M18"/>
  <c r="M15"/>
  <c r="M14"/>
  <c r="M13"/>
  <c r="M12"/>
  <c r="M11"/>
  <c r="M10"/>
  <c r="M9"/>
  <c r="J19"/>
  <c r="J18"/>
  <c r="J16"/>
  <c r="J14"/>
  <c r="J13"/>
  <c r="J11"/>
  <c r="D11" s="1"/>
  <c r="D9" l="1"/>
  <c r="M8"/>
  <c r="S22"/>
  <c r="J24"/>
  <c r="J8"/>
  <c r="J22" s="1"/>
  <c r="C9"/>
  <c r="Q8"/>
  <c r="R20" s="1"/>
  <c r="N8"/>
  <c r="N20" s="1"/>
  <c r="K8"/>
  <c r="K20" s="1"/>
  <c r="E8"/>
  <c r="E20" s="1"/>
  <c r="H8"/>
  <c r="H20" s="1"/>
  <c r="C8" i="1" l="1"/>
  <c r="C7"/>
  <c r="C11" l="1"/>
  <c r="G18" i="2"/>
  <c r="C18" s="1"/>
  <c r="G12"/>
  <c r="G13"/>
  <c r="C11"/>
  <c r="G16"/>
  <c r="G17"/>
  <c r="G14"/>
  <c r="G10"/>
  <c r="G15"/>
  <c r="D15" s="1"/>
  <c r="G19"/>
  <c r="C19" s="1"/>
  <c r="C14" l="1"/>
  <c r="D14"/>
  <c r="C12"/>
  <c r="D12"/>
  <c r="D16"/>
  <c r="C10"/>
  <c r="C8" s="1"/>
  <c r="G8"/>
  <c r="D10"/>
  <c r="C15"/>
  <c r="C13"/>
  <c r="D13"/>
  <c r="M17"/>
  <c r="C17" s="1"/>
  <c r="M16"/>
  <c r="M22" s="1"/>
  <c r="C16"/>
  <c r="D8" l="1"/>
  <c r="D20" s="1"/>
  <c r="G22"/>
  <c r="D22" s="1"/>
  <c r="C20"/>
</calcChain>
</file>

<file path=xl/sharedStrings.xml><?xml version="1.0" encoding="utf-8"?>
<sst xmlns="http://schemas.openxmlformats.org/spreadsheetml/2006/main" count="52" uniqueCount="36">
  <si>
    <t xml:space="preserve">Наименование полномочия </t>
  </si>
  <si>
    <t xml:space="preserve">Всего </t>
  </si>
  <si>
    <t>ГП Гаврилов-Ям</t>
  </si>
  <si>
    <t>Великосельское СП</t>
  </si>
  <si>
    <t>З-Холмское СП</t>
  </si>
  <si>
    <t xml:space="preserve">Митинское СП </t>
  </si>
  <si>
    <t xml:space="preserve">Шопшинское  СП </t>
  </si>
  <si>
    <t>в том числе</t>
  </si>
  <si>
    <t>№ п\п</t>
  </si>
  <si>
    <t xml:space="preserve">ИТОГО 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</si>
  <si>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характера.</t>
  </si>
  <si>
    <t>тыс.руб.</t>
  </si>
  <si>
    <t xml:space="preserve">Передача полномочий поселений Гаврилов-Ямскому муниципальному району  на 2011 год </t>
  </si>
  <si>
    <t>Организация в границах поселения электро-, тепло-, газо- и водоснабжения населения, водоотведения;Всего</t>
  </si>
  <si>
    <t xml:space="preserve">в т.ч. Рег. Стандарт </t>
  </si>
  <si>
    <t>субс.на теплоснабж. ОБ</t>
  </si>
  <si>
    <t>субс.на теплоснабж. МБ</t>
  </si>
  <si>
    <t xml:space="preserve">с учетом доп.соглашений </t>
  </si>
  <si>
    <t>Субсидия  на проведение мероприятий по улучшению жилищных условий граждан РФ, проживающих в сельской местности в части средств федерального бюджета ОБ ФБ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</si>
  <si>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характера. МБ</t>
  </si>
  <si>
    <t>Создание условий для обеспечения жителей поселения услугами бытового обслуживания, а именно услугами бани МБ</t>
  </si>
  <si>
    <t>Организация библиотечного обслуживания населения МБ</t>
  </si>
  <si>
    <t>Регулирование надбавок к ценам (тарифам) для потребителей МБ</t>
  </si>
  <si>
    <t>на тепловодоснабжение  МБ (ГП на газификацию)</t>
  </si>
  <si>
    <t>Казначейское исполнение бюджета</t>
  </si>
  <si>
    <t>Программа ФНС-65Н</t>
  </si>
  <si>
    <t xml:space="preserve">Именения в декабре </t>
  </si>
  <si>
    <t xml:space="preserve">Сумма в соглашение </t>
  </si>
  <si>
    <t xml:space="preserve">сумма в соглашение </t>
  </si>
  <si>
    <t xml:space="preserve">Итого </t>
  </si>
  <si>
    <t>Организация библиотечного обслуживания населения, комплектование и обеспечение сохранности библиотечных фондов библиотек поселения;</t>
  </si>
  <si>
    <t>ГП Гаврилов-Ям (17468)</t>
  </si>
  <si>
    <t xml:space="preserve">Внешний муниципальный финансовый контроль </t>
  </si>
  <si>
    <t xml:space="preserve">Определение поставщиков (подрядчиков , исполнителей) для нужд поселения </t>
  </si>
  <si>
    <t>руб.</t>
  </si>
  <si>
    <t xml:space="preserve">Передача полномочий поселениями  Гаврилов-Ямскому муниципальному району  на 2019 год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</si>
</sst>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0" borderId="0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49" fontId="1" fillId="0" borderId="0" xfId="0" applyNumberFormat="1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justify"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 vertic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0" fillId="2" borderId="1" xfId="0" applyFill="1" applyBorder="1"/>
    <xf numFmtId="0" fontId="1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0" fillId="4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7" fillId="0" borderId="0" xfId="0" applyFont="1" applyFill="1" applyBorder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/>
    </xf>
    <xf numFmtId="0" fontId="0" fillId="0" borderId="7" xfId="0" applyBorder="1" applyAlignment="1">
      <alignment wrapText="1"/>
    </xf>
    <xf numFmtId="0" fontId="0" fillId="0" borderId="6" xfId="0" applyBorder="1" applyAlignment="1">
      <alignment horizontal="center"/>
    </xf>
    <xf numFmtId="0" fontId="10" fillId="0" borderId="9" xfId="0" applyFont="1" applyFill="1" applyBorder="1" applyAlignment="1">
      <alignment horizontal="justify" vertical="center"/>
    </xf>
    <xf numFmtId="0" fontId="11" fillId="0" borderId="8" xfId="0" applyFont="1" applyBorder="1"/>
    <xf numFmtId="0" fontId="11" fillId="0" borderId="0" xfId="0" applyFont="1"/>
    <xf numFmtId="0" fontId="1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0" fillId="0" borderId="0" xfId="0" applyBorder="1" applyAlignment="1"/>
    <xf numFmtId="164" fontId="11" fillId="0" borderId="9" xfId="0" applyNumberFormat="1" applyFont="1" applyBorder="1" applyAlignment="1">
      <alignment wrapText="1"/>
    </xf>
    <xf numFmtId="164" fontId="11" fillId="0" borderId="0" xfId="0" applyNumberFormat="1" applyFont="1"/>
    <xf numFmtId="0" fontId="3" fillId="0" borderId="0" xfId="0" applyFont="1" applyBorder="1" applyAlignment="1">
      <alignment horizontal="center" vertical="top" wrapText="1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65" fontId="13" fillId="5" borderId="0" xfId="0" applyNumberFormat="1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9" fillId="2" borderId="6" xfId="0" applyFont="1" applyFill="1" applyBorder="1" applyAlignment="1">
      <alignment horizontal="justify" vertical="center"/>
    </xf>
    <xf numFmtId="0" fontId="14" fillId="0" borderId="6" xfId="0" applyFont="1" applyBorder="1" applyAlignment="1">
      <alignment horizontal="left" wrapText="1"/>
    </xf>
    <xf numFmtId="164" fontId="0" fillId="0" borderId="0" xfId="0" applyNumberFormat="1"/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0" fillId="2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workbookViewId="0">
      <selection activeCell="B10" sqref="B10"/>
    </sheetView>
  </sheetViews>
  <sheetFormatPr defaultRowHeight="15"/>
  <cols>
    <col min="1" max="1" width="4" customWidth="1"/>
    <col min="2" max="2" width="51.42578125" customWidth="1"/>
    <col min="3" max="3" width="14.42578125" customWidth="1"/>
    <col min="4" max="5" width="13.85546875" customWidth="1"/>
    <col min="6" max="6" width="17" customWidth="1"/>
    <col min="7" max="7" width="13.5703125" customWidth="1"/>
    <col min="8" max="8" width="14.28515625" customWidth="1"/>
    <col min="10" max="10" width="13.5703125" bestFit="1" customWidth="1"/>
  </cols>
  <sheetData>
    <row r="1" spans="1:12">
      <c r="B1" s="1"/>
      <c r="C1" s="2"/>
      <c r="D1" s="3"/>
      <c r="E1" s="35"/>
      <c r="F1" s="3"/>
      <c r="G1" s="3"/>
      <c r="H1" s="3"/>
      <c r="I1" s="3"/>
      <c r="J1" s="3"/>
      <c r="K1" s="3"/>
      <c r="L1" s="3"/>
    </row>
    <row r="2" spans="1:12" ht="26.25" customHeight="1">
      <c r="B2" s="62" t="s">
        <v>35</v>
      </c>
      <c r="C2" s="62"/>
      <c r="D2" s="62"/>
      <c r="E2" s="62"/>
      <c r="F2" s="62"/>
      <c r="G2" s="62"/>
      <c r="H2" s="62"/>
      <c r="I2" s="2"/>
      <c r="J2" s="2"/>
      <c r="K2" s="2"/>
      <c r="L2" s="2"/>
    </row>
    <row r="3" spans="1:12" hidden="1">
      <c r="B3" s="1"/>
      <c r="C3" s="1"/>
      <c r="D3" s="2"/>
      <c r="E3" s="2"/>
      <c r="F3" s="4"/>
      <c r="G3" s="4"/>
      <c r="H3" s="4"/>
      <c r="I3" s="4"/>
      <c r="J3" s="4"/>
      <c r="K3" s="4"/>
      <c r="L3" s="4"/>
    </row>
    <row r="4" spans="1:12" ht="15.75" thickBot="1">
      <c r="B4" s="2"/>
      <c r="C4" s="2"/>
      <c r="D4" s="4"/>
      <c r="E4" s="35"/>
      <c r="F4" s="2"/>
      <c r="G4" s="65" t="s">
        <v>34</v>
      </c>
      <c r="H4" s="65"/>
      <c r="I4" s="2"/>
      <c r="J4" s="2"/>
      <c r="K4" s="2"/>
      <c r="L4" s="2"/>
    </row>
    <row r="5" spans="1:12">
      <c r="A5" s="60" t="s">
        <v>8</v>
      </c>
      <c r="B5" s="63" t="s">
        <v>0</v>
      </c>
      <c r="C5" s="63" t="s">
        <v>1</v>
      </c>
      <c r="D5" s="66" t="s">
        <v>7</v>
      </c>
      <c r="E5" s="67"/>
      <c r="F5" s="67"/>
      <c r="G5" s="67"/>
      <c r="H5" s="68"/>
      <c r="I5" s="5"/>
      <c r="J5" s="5"/>
      <c r="K5" s="5"/>
      <c r="L5" s="5"/>
    </row>
    <row r="6" spans="1:12" ht="30">
      <c r="A6" s="61"/>
      <c r="B6" s="64"/>
      <c r="C6" s="64"/>
      <c r="D6" s="8" t="s">
        <v>31</v>
      </c>
      <c r="E6" s="30" t="s">
        <v>6</v>
      </c>
      <c r="F6" s="8" t="s">
        <v>3</v>
      </c>
      <c r="G6" s="8" t="s">
        <v>5</v>
      </c>
      <c r="H6" s="8" t="s">
        <v>4</v>
      </c>
      <c r="I6" s="7"/>
    </row>
    <row r="7" spans="1:12" ht="52.5" customHeight="1">
      <c r="A7" s="31">
        <v>1</v>
      </c>
      <c r="B7" s="29" t="s">
        <v>30</v>
      </c>
      <c r="C7" s="36">
        <f>SUM(D7:H7)</f>
        <v>2189000</v>
      </c>
      <c r="D7" s="37">
        <v>425000</v>
      </c>
      <c r="E7" s="37">
        <v>505000</v>
      </c>
      <c r="F7" s="37">
        <v>909000</v>
      </c>
      <c r="G7" s="37">
        <v>150000</v>
      </c>
      <c r="H7" s="37">
        <v>200000</v>
      </c>
    </row>
    <row r="8" spans="1:12" ht="60">
      <c r="A8" s="31">
        <v>2</v>
      </c>
      <c r="B8" s="28" t="s">
        <v>10</v>
      </c>
      <c r="C8" s="38">
        <f>SUM(D8:H8)</f>
        <v>1444000</v>
      </c>
      <c r="D8" s="39">
        <v>1444000</v>
      </c>
      <c r="E8" s="9"/>
      <c r="F8" s="9"/>
      <c r="G8" s="9"/>
      <c r="H8" s="9"/>
    </row>
    <row r="9" spans="1:12">
      <c r="A9" s="54">
        <v>3</v>
      </c>
      <c r="B9" s="57" t="s">
        <v>32</v>
      </c>
      <c r="C9" s="38">
        <f t="shared" ref="C9:C10" si="0">SUM(D9:H9)</f>
        <v>510000</v>
      </c>
      <c r="D9" s="55">
        <v>210000</v>
      </c>
      <c r="E9" s="56">
        <v>70000</v>
      </c>
      <c r="F9" s="56">
        <v>100000</v>
      </c>
      <c r="G9" s="56">
        <v>65000</v>
      </c>
      <c r="H9" s="56">
        <v>65000</v>
      </c>
    </row>
    <row r="10" spans="1:12" ht="30">
      <c r="A10" s="54">
        <v>4</v>
      </c>
      <c r="B10" s="58" t="s">
        <v>33</v>
      </c>
      <c r="C10" s="38">
        <f t="shared" si="0"/>
        <v>260000</v>
      </c>
      <c r="D10" s="55"/>
      <c r="E10" s="56">
        <v>65000</v>
      </c>
      <c r="F10" s="56">
        <v>65000</v>
      </c>
      <c r="G10" s="56">
        <v>65000</v>
      </c>
      <c r="H10" s="56">
        <v>65000</v>
      </c>
    </row>
    <row r="11" spans="1:12" s="34" customFormat="1" ht="19.5" thickBot="1">
      <c r="A11" s="33"/>
      <c r="B11" s="32" t="s">
        <v>29</v>
      </c>
      <c r="C11" s="42">
        <f>SUM(C7:C10)</f>
        <v>4403000</v>
      </c>
      <c r="D11" s="42">
        <f t="shared" ref="D11:H11" si="1">SUM(D7:D10)</f>
        <v>2079000</v>
      </c>
      <c r="E11" s="42">
        <f t="shared" si="1"/>
        <v>640000</v>
      </c>
      <c r="F11" s="42">
        <f t="shared" si="1"/>
        <v>1074000</v>
      </c>
      <c r="G11" s="42">
        <f t="shared" si="1"/>
        <v>280000</v>
      </c>
      <c r="H11" s="42">
        <f t="shared" si="1"/>
        <v>330000</v>
      </c>
      <c r="J11" s="43"/>
    </row>
    <row r="12" spans="1:12">
      <c r="B12" s="7"/>
      <c r="C12" s="59"/>
    </row>
    <row r="13" spans="1:12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2" ht="15.75">
      <c r="A14" s="5"/>
      <c r="B14" s="62"/>
      <c r="C14" s="62"/>
      <c r="D14" s="62"/>
      <c r="E14" s="62"/>
      <c r="F14" s="62"/>
      <c r="G14" s="62"/>
      <c r="H14" s="62"/>
      <c r="I14" s="5"/>
      <c r="J14" s="5"/>
    </row>
    <row r="15" spans="1:12" ht="15.75">
      <c r="A15" s="5"/>
      <c r="B15" s="44"/>
      <c r="C15" s="44"/>
      <c r="D15" s="44"/>
      <c r="E15" s="44"/>
      <c r="F15" s="44"/>
      <c r="G15" s="44"/>
      <c r="H15" s="40"/>
      <c r="I15" s="5"/>
      <c r="J15" s="5"/>
    </row>
    <row r="16" spans="1:12" ht="30" customHeight="1">
      <c r="A16" s="5"/>
      <c r="B16" s="62"/>
      <c r="C16" s="72"/>
      <c r="D16" s="70"/>
      <c r="E16" s="70"/>
      <c r="F16" s="73"/>
      <c r="G16" s="71"/>
      <c r="H16" s="40"/>
      <c r="I16" s="5"/>
      <c r="J16" s="5"/>
    </row>
    <row r="17" spans="1:10" ht="30" customHeight="1">
      <c r="A17" s="5"/>
      <c r="B17" s="62"/>
      <c r="C17" s="72"/>
      <c r="D17" s="70"/>
      <c r="E17" s="70"/>
      <c r="F17" s="73"/>
      <c r="G17" s="71"/>
      <c r="H17" s="40"/>
      <c r="I17" s="41"/>
      <c r="J17" s="5"/>
    </row>
    <row r="18" spans="1:10" ht="15" customHeight="1">
      <c r="A18" s="5"/>
      <c r="B18" s="45"/>
      <c r="C18" s="46"/>
      <c r="D18" s="47"/>
      <c r="E18" s="47"/>
      <c r="F18" s="48"/>
      <c r="G18" s="49"/>
      <c r="H18" s="40"/>
      <c r="I18" s="41"/>
      <c r="J18" s="5"/>
    </row>
    <row r="19" spans="1:10" ht="15" customHeight="1">
      <c r="A19" s="5"/>
      <c r="B19" s="45"/>
      <c r="C19" s="46"/>
      <c r="D19" s="47"/>
      <c r="E19" s="47"/>
      <c r="F19" s="48"/>
      <c r="G19" s="49"/>
      <c r="H19" s="40"/>
      <c r="I19" s="41"/>
      <c r="J19" s="5"/>
    </row>
    <row r="20" spans="1:10" ht="15" customHeight="1">
      <c r="A20" s="5"/>
      <c r="B20" s="45"/>
      <c r="C20" s="46"/>
      <c r="D20" s="47"/>
      <c r="E20" s="47"/>
      <c r="F20" s="48"/>
      <c r="G20" s="49"/>
      <c r="H20" s="40"/>
      <c r="I20" s="41"/>
      <c r="J20" s="5"/>
    </row>
    <row r="21" spans="1:10" ht="15" customHeight="1">
      <c r="A21" s="5"/>
      <c r="B21" s="45"/>
      <c r="C21" s="46"/>
      <c r="D21" s="47"/>
      <c r="E21" s="47"/>
      <c r="F21" s="48"/>
      <c r="G21" s="49"/>
      <c r="H21" s="40"/>
      <c r="I21" s="41"/>
      <c r="J21" s="5"/>
    </row>
    <row r="22" spans="1:10" ht="15.75" customHeight="1">
      <c r="A22" s="5"/>
      <c r="B22" s="45"/>
      <c r="C22" s="50"/>
      <c r="D22" s="50"/>
      <c r="E22" s="50"/>
      <c r="F22" s="51"/>
      <c r="G22" s="52"/>
      <c r="H22" s="40"/>
      <c r="I22" s="41"/>
      <c r="J22" s="5"/>
    </row>
    <row r="23" spans="1:10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>
      <c r="A24" s="5"/>
      <c r="B24" s="45"/>
      <c r="C24" s="53"/>
      <c r="D24" s="53"/>
      <c r="E24" s="5"/>
      <c r="F24" s="69"/>
      <c r="G24" s="69"/>
      <c r="H24" s="5"/>
      <c r="I24" s="5"/>
      <c r="J24" s="5"/>
    </row>
    <row r="25" spans="1:10">
      <c r="A25" s="5"/>
      <c r="B25" s="45"/>
      <c r="C25" s="5"/>
      <c r="D25" s="5"/>
      <c r="E25" s="5"/>
      <c r="F25" s="5"/>
      <c r="G25" s="5"/>
      <c r="H25" s="5"/>
      <c r="I25" s="5"/>
      <c r="J25" s="5"/>
    </row>
    <row r="26" spans="1:10">
      <c r="A26" s="5"/>
      <c r="B26" s="45"/>
      <c r="C26" s="5"/>
      <c r="D26" s="5"/>
      <c r="E26" s="5"/>
      <c r="F26" s="5"/>
      <c r="G26" s="5"/>
      <c r="H26" s="5"/>
      <c r="I26" s="5"/>
      <c r="J26" s="5"/>
    </row>
    <row r="27" spans="1:10">
      <c r="A27" s="5"/>
      <c r="B27" s="45"/>
      <c r="C27" s="5"/>
      <c r="D27" s="5"/>
      <c r="E27" s="5"/>
      <c r="F27" s="5"/>
      <c r="G27" s="5"/>
      <c r="H27" s="5"/>
      <c r="I27" s="5"/>
      <c r="J27" s="5"/>
    </row>
    <row r="28" spans="1:10">
      <c r="A28" s="5"/>
      <c r="B28" s="45"/>
      <c r="C28" s="5"/>
      <c r="D28" s="5"/>
      <c r="E28" s="5"/>
      <c r="F28" s="5"/>
      <c r="G28" s="5"/>
      <c r="H28" s="5"/>
      <c r="I28" s="5"/>
      <c r="J28" s="5"/>
    </row>
    <row r="29" spans="1:10">
      <c r="A29" s="5"/>
      <c r="B29" s="45"/>
      <c r="C29" s="5"/>
      <c r="D29" s="5"/>
      <c r="E29" s="5"/>
      <c r="F29" s="5"/>
      <c r="G29" s="5"/>
      <c r="H29" s="5"/>
      <c r="I29" s="5"/>
      <c r="J29" s="5"/>
    </row>
    <row r="30" spans="1:10">
      <c r="A30" s="5"/>
      <c r="B30" s="45"/>
      <c r="C30" s="5"/>
      <c r="D30" s="5"/>
      <c r="E30" s="5"/>
      <c r="F30" s="5"/>
      <c r="G30" s="5"/>
      <c r="H30" s="5"/>
      <c r="I30" s="5"/>
      <c r="J30" s="5"/>
    </row>
    <row r="31" spans="1:10">
      <c r="A31" s="5"/>
      <c r="B31" s="45"/>
      <c r="C31" s="5"/>
      <c r="D31" s="5"/>
      <c r="E31" s="5"/>
      <c r="F31" s="5"/>
      <c r="G31" s="5"/>
      <c r="H31" s="5"/>
      <c r="I31" s="5"/>
      <c r="J31" s="5"/>
    </row>
    <row r="32" spans="1:10">
      <c r="A32" s="5"/>
      <c r="B32" s="5"/>
      <c r="C32" s="5"/>
      <c r="D32" s="5"/>
      <c r="E32" s="5"/>
      <c r="F32" s="18"/>
      <c r="G32" s="18"/>
      <c r="H32" s="5"/>
      <c r="I32" s="5"/>
      <c r="J32" s="5"/>
    </row>
  </sheetData>
  <mergeCells count="14">
    <mergeCell ref="F24:G24"/>
    <mergeCell ref="E16:E17"/>
    <mergeCell ref="G16:G17"/>
    <mergeCell ref="B16:B17"/>
    <mergeCell ref="C16:C17"/>
    <mergeCell ref="D16:D17"/>
    <mergeCell ref="F16:F17"/>
    <mergeCell ref="A5:A6"/>
    <mergeCell ref="B2:H2"/>
    <mergeCell ref="B14:H14"/>
    <mergeCell ref="C5:C6"/>
    <mergeCell ref="B5:B6"/>
    <mergeCell ref="G4:H4"/>
    <mergeCell ref="D5:H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24"/>
  <sheetViews>
    <sheetView topLeftCell="B8" workbookViewId="0">
      <selection activeCell="J24" sqref="J24"/>
    </sheetView>
  </sheetViews>
  <sheetFormatPr defaultRowHeight="15"/>
  <cols>
    <col min="1" max="1" width="6.5703125" customWidth="1"/>
    <col min="2" max="2" width="39.42578125" customWidth="1"/>
    <col min="3" max="4" width="11.85546875" customWidth="1"/>
    <col min="5" max="5" width="10.7109375" customWidth="1"/>
    <col min="6" max="6" width="6.42578125" customWidth="1"/>
    <col min="7" max="7" width="11" customWidth="1"/>
    <col min="8" max="8" width="10.140625" customWidth="1"/>
    <col min="9" max="10" width="8.42578125" customWidth="1"/>
    <col min="11" max="11" width="9.85546875" customWidth="1"/>
    <col min="12" max="13" width="10.5703125" customWidth="1"/>
    <col min="14" max="14" width="10.140625" customWidth="1"/>
    <col min="15" max="16" width="9.7109375" customWidth="1"/>
    <col min="17" max="17" width="9" customWidth="1"/>
    <col min="18" max="18" width="11.140625" customWidth="1"/>
  </cols>
  <sheetData>
    <row r="1" spans="1:19" hidden="1">
      <c r="B1" s="1"/>
      <c r="C1" s="2"/>
      <c r="D1" s="2"/>
      <c r="E1" s="4"/>
      <c r="F1" s="20"/>
      <c r="G1" s="20"/>
      <c r="H1" s="4"/>
      <c r="I1" s="20"/>
      <c r="J1" s="20"/>
      <c r="K1" s="4"/>
      <c r="L1" s="20"/>
      <c r="M1" s="20"/>
      <c r="N1" s="4"/>
      <c r="O1" s="20"/>
      <c r="P1" s="20"/>
      <c r="Q1" s="20"/>
      <c r="R1" s="4"/>
    </row>
    <row r="2" spans="1:19" ht="15.75">
      <c r="B2" s="62" t="s">
        <v>12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ht="14.25" customHeight="1">
      <c r="B3" s="1"/>
      <c r="C3" s="1"/>
      <c r="D3" s="1"/>
      <c r="E3" s="2"/>
      <c r="F3" s="2"/>
      <c r="G3" s="2"/>
      <c r="H3" s="4"/>
      <c r="I3" s="20"/>
      <c r="J3" s="20"/>
      <c r="K3" s="65" t="s">
        <v>17</v>
      </c>
      <c r="L3" s="65"/>
      <c r="M3" s="65"/>
      <c r="N3" s="65"/>
      <c r="O3" s="20"/>
      <c r="P3" s="20"/>
      <c r="Q3" s="20"/>
      <c r="R3" s="4"/>
    </row>
    <row r="4" spans="1:19" ht="1.5" customHeight="1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9">
      <c r="B5" s="2"/>
      <c r="C5" s="2"/>
      <c r="D5" s="2"/>
      <c r="E5" s="4"/>
      <c r="F5" s="20"/>
      <c r="G5" s="20"/>
      <c r="H5" s="2"/>
      <c r="I5" s="2"/>
      <c r="J5" s="2"/>
      <c r="K5" s="2"/>
      <c r="L5" s="2"/>
      <c r="M5" s="2"/>
      <c r="N5" s="2"/>
      <c r="O5" s="2"/>
      <c r="P5" s="2"/>
      <c r="Q5" s="2"/>
      <c r="R5" s="2" t="s">
        <v>11</v>
      </c>
    </row>
    <row r="6" spans="1:19">
      <c r="A6" s="74" t="s">
        <v>8</v>
      </c>
      <c r="B6" s="64" t="s">
        <v>0</v>
      </c>
      <c r="C6" s="64" t="s">
        <v>1</v>
      </c>
      <c r="D6" s="75"/>
      <c r="E6" s="64" t="s">
        <v>7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75"/>
    </row>
    <row r="7" spans="1:19" ht="75">
      <c r="A7" s="74"/>
      <c r="B7" s="64"/>
      <c r="C7" s="64"/>
      <c r="D7" s="76"/>
      <c r="E7" s="8" t="s">
        <v>2</v>
      </c>
      <c r="F7" s="22" t="s">
        <v>26</v>
      </c>
      <c r="G7" s="23" t="s">
        <v>27</v>
      </c>
      <c r="H7" s="8" t="s">
        <v>3</v>
      </c>
      <c r="I7" s="22" t="s">
        <v>26</v>
      </c>
      <c r="J7" s="23" t="s">
        <v>27</v>
      </c>
      <c r="K7" s="8" t="s">
        <v>4</v>
      </c>
      <c r="L7" s="22" t="s">
        <v>26</v>
      </c>
      <c r="M7" s="23" t="s">
        <v>27</v>
      </c>
      <c r="N7" s="8" t="s">
        <v>5</v>
      </c>
      <c r="O7" s="22" t="s">
        <v>26</v>
      </c>
      <c r="P7" s="23" t="s">
        <v>27</v>
      </c>
      <c r="Q7" s="8" t="s">
        <v>6</v>
      </c>
      <c r="R7" s="22" t="s">
        <v>26</v>
      </c>
      <c r="S7" s="23" t="s">
        <v>27</v>
      </c>
    </row>
    <row r="8" spans="1:19" s="12" customFormat="1" ht="48.75" customHeight="1">
      <c r="A8" s="15">
        <v>1</v>
      </c>
      <c r="B8" s="16" t="s">
        <v>13</v>
      </c>
      <c r="C8" s="10">
        <f t="shared" ref="C8" si="0">SUM(C9:C12)</f>
        <v>29521.799999999996</v>
      </c>
      <c r="D8" s="10">
        <f>SUM(G8,J8,M8,P8,S8)</f>
        <v>13093.7</v>
      </c>
      <c r="E8" s="10">
        <f>SUM(E9:E13)</f>
        <v>8815</v>
      </c>
      <c r="F8" s="10"/>
      <c r="G8" s="25">
        <f>SUM(G9:G11)</f>
        <v>6401.7000000000007</v>
      </c>
      <c r="H8" s="10">
        <f>SUM(H9:H12)</f>
        <v>5999</v>
      </c>
      <c r="I8" s="10"/>
      <c r="J8" s="25">
        <f>SUM(J9:J11)</f>
        <v>1422.3</v>
      </c>
      <c r="K8" s="10">
        <f t="shared" ref="K8:N8" si="1">SUM(K9:K12)</f>
        <v>0</v>
      </c>
      <c r="L8" s="10"/>
      <c r="M8" s="10">
        <f>SUM(M9:M11)</f>
        <v>0</v>
      </c>
      <c r="N8" s="10">
        <f t="shared" si="1"/>
        <v>686</v>
      </c>
      <c r="O8" s="10"/>
      <c r="P8" s="25">
        <f>SUM(P9:P12)</f>
        <v>592.80000000000007</v>
      </c>
      <c r="Q8" s="10">
        <f>SUM(Q9:Q12)</f>
        <v>5369</v>
      </c>
      <c r="R8" s="10"/>
      <c r="S8" s="25">
        <f>SUM(S9:S11)</f>
        <v>4676.8999999999996</v>
      </c>
    </row>
    <row r="9" spans="1:19" ht="15" customHeight="1">
      <c r="A9" s="13"/>
      <c r="B9" s="14" t="s">
        <v>14</v>
      </c>
      <c r="C9" s="10">
        <f t="shared" ref="C9:C19" si="2">SUM(E9:Q9)</f>
        <v>21492.899999999998</v>
      </c>
      <c r="D9" s="10">
        <f t="shared" ref="D9:D16" si="3">SUM(G9,J9,M9,P9,S9)</f>
        <v>8930.8000000000011</v>
      </c>
      <c r="E9" s="19">
        <v>5851</v>
      </c>
      <c r="F9" s="19"/>
      <c r="G9" s="26">
        <v>5349.1</v>
      </c>
      <c r="H9" s="19">
        <v>5559</v>
      </c>
      <c r="I9" s="19"/>
      <c r="J9" s="26">
        <v>1096</v>
      </c>
      <c r="K9" s="19"/>
      <c r="L9" s="19"/>
      <c r="M9" s="9">
        <f t="shared" ref="M9:M19" si="4">SUM(K9+L9)</f>
        <v>0</v>
      </c>
      <c r="N9" s="19">
        <v>466</v>
      </c>
      <c r="O9" s="19"/>
      <c r="P9" s="26">
        <v>372.8</v>
      </c>
      <c r="Q9" s="19">
        <v>2799</v>
      </c>
      <c r="R9" s="9"/>
      <c r="S9" s="26">
        <v>2112.9</v>
      </c>
    </row>
    <row r="10" spans="1:19" ht="14.25" customHeight="1">
      <c r="A10" s="13"/>
      <c r="B10" s="14" t="s">
        <v>15</v>
      </c>
      <c r="C10" s="10">
        <f t="shared" si="2"/>
        <v>5288</v>
      </c>
      <c r="D10" s="10">
        <f t="shared" si="3"/>
        <v>3858</v>
      </c>
      <c r="E10" s="19">
        <v>1000</v>
      </c>
      <c r="F10" s="19"/>
      <c r="G10" s="26">
        <f t="shared" ref="G10:G18" si="5">SUM(E10+F10)</f>
        <v>1000</v>
      </c>
      <c r="H10" s="19">
        <v>310</v>
      </c>
      <c r="I10" s="19"/>
      <c r="J10" s="26">
        <f t="shared" ref="J10:J19" si="6">SUM(H10+I10)</f>
        <v>310</v>
      </c>
      <c r="K10" s="19"/>
      <c r="L10" s="19"/>
      <c r="M10" s="9">
        <f t="shared" si="4"/>
        <v>0</v>
      </c>
      <c r="N10" s="19">
        <v>120</v>
      </c>
      <c r="O10" s="19"/>
      <c r="P10" s="26">
        <f t="shared" ref="P10:P19" si="7">SUM(N10+O10)</f>
        <v>120</v>
      </c>
      <c r="Q10" s="19">
        <v>2428</v>
      </c>
      <c r="R10" s="9"/>
      <c r="S10" s="26">
        <f t="shared" ref="S10:S19" si="8">SUM(Q10+R10)</f>
        <v>2428</v>
      </c>
    </row>
    <row r="11" spans="1:19" ht="12.75" customHeight="1">
      <c r="A11" s="13"/>
      <c r="B11" s="14" t="s">
        <v>16</v>
      </c>
      <c r="C11" s="10">
        <f t="shared" si="2"/>
        <v>239.8</v>
      </c>
      <c r="D11" s="10">
        <f t="shared" si="3"/>
        <v>211.2</v>
      </c>
      <c r="E11" s="9"/>
      <c r="F11" s="9"/>
      <c r="G11" s="26">
        <v>52.6</v>
      </c>
      <c r="H11" s="9">
        <v>16.3</v>
      </c>
      <c r="I11" s="9"/>
      <c r="J11" s="26">
        <f t="shared" si="6"/>
        <v>16.3</v>
      </c>
      <c r="K11" s="9"/>
      <c r="L11" s="9"/>
      <c r="M11" s="9">
        <f t="shared" si="4"/>
        <v>0</v>
      </c>
      <c r="N11" s="9">
        <v>6.3</v>
      </c>
      <c r="O11" s="9"/>
      <c r="P11" s="26">
        <f t="shared" si="7"/>
        <v>6.3</v>
      </c>
      <c r="Q11" s="9">
        <v>142</v>
      </c>
      <c r="R11" s="9"/>
      <c r="S11" s="26">
        <v>136</v>
      </c>
    </row>
    <row r="12" spans="1:19" ht="27" customHeight="1">
      <c r="A12" s="13"/>
      <c r="B12" s="14" t="s">
        <v>23</v>
      </c>
      <c r="C12" s="10">
        <f t="shared" si="2"/>
        <v>2501.0999999999995</v>
      </c>
      <c r="D12" s="10">
        <f t="shared" si="3"/>
        <v>1193.7</v>
      </c>
      <c r="E12" s="24">
        <v>1100</v>
      </c>
      <c r="F12" s="24"/>
      <c r="G12" s="24">
        <f t="shared" si="5"/>
        <v>1100</v>
      </c>
      <c r="H12" s="9">
        <v>113.7</v>
      </c>
      <c r="I12" s="9"/>
      <c r="J12" s="9"/>
      <c r="K12" s="9"/>
      <c r="L12" s="9"/>
      <c r="M12" s="9">
        <f t="shared" si="4"/>
        <v>0</v>
      </c>
      <c r="N12" s="9">
        <v>93.7</v>
      </c>
      <c r="O12" s="9"/>
      <c r="P12" s="26">
        <f t="shared" si="7"/>
        <v>93.7</v>
      </c>
      <c r="Q12" s="9"/>
      <c r="R12" s="9"/>
      <c r="S12" s="9">
        <f t="shared" si="8"/>
        <v>0</v>
      </c>
    </row>
    <row r="13" spans="1:19" ht="29.25" customHeight="1">
      <c r="A13" s="13">
        <v>2</v>
      </c>
      <c r="B13" s="16" t="s">
        <v>22</v>
      </c>
      <c r="C13" s="10">
        <f t="shared" si="2"/>
        <v>2143</v>
      </c>
      <c r="D13" s="10">
        <f t="shared" si="3"/>
        <v>1129</v>
      </c>
      <c r="E13" s="9">
        <v>864</v>
      </c>
      <c r="F13" s="9"/>
      <c r="G13" s="9">
        <f t="shared" si="5"/>
        <v>864</v>
      </c>
      <c r="H13" s="9">
        <v>124</v>
      </c>
      <c r="I13" s="9"/>
      <c r="J13" s="9">
        <f t="shared" si="6"/>
        <v>124</v>
      </c>
      <c r="K13" s="9">
        <v>13</v>
      </c>
      <c r="L13" s="9"/>
      <c r="M13" s="9">
        <f t="shared" si="4"/>
        <v>13</v>
      </c>
      <c r="N13" s="9">
        <v>13</v>
      </c>
      <c r="O13" s="9"/>
      <c r="P13" s="9">
        <f t="shared" si="7"/>
        <v>13</v>
      </c>
      <c r="Q13" s="9">
        <v>115</v>
      </c>
      <c r="R13" s="9"/>
      <c r="S13" s="9">
        <f t="shared" si="8"/>
        <v>115</v>
      </c>
    </row>
    <row r="14" spans="1:19" ht="27" customHeight="1">
      <c r="A14" s="13">
        <v>3</v>
      </c>
      <c r="B14" s="16" t="s">
        <v>21</v>
      </c>
      <c r="C14" s="10">
        <f t="shared" si="2"/>
        <v>1093</v>
      </c>
      <c r="D14" s="10">
        <f t="shared" si="3"/>
        <v>571</v>
      </c>
      <c r="E14" s="9">
        <v>371</v>
      </c>
      <c r="F14" s="9"/>
      <c r="G14" s="9">
        <f t="shared" si="5"/>
        <v>371</v>
      </c>
      <c r="H14" s="9">
        <v>78</v>
      </c>
      <c r="I14" s="9"/>
      <c r="J14" s="9">
        <f t="shared" si="6"/>
        <v>78</v>
      </c>
      <c r="K14" s="9">
        <v>31</v>
      </c>
      <c r="L14" s="9"/>
      <c r="M14" s="9">
        <f t="shared" si="4"/>
        <v>31</v>
      </c>
      <c r="N14" s="9">
        <v>42</v>
      </c>
      <c r="O14" s="9"/>
      <c r="P14" s="9">
        <f t="shared" si="7"/>
        <v>42</v>
      </c>
      <c r="Q14" s="9">
        <v>49</v>
      </c>
      <c r="R14" s="9"/>
      <c r="S14" s="9">
        <f t="shared" si="8"/>
        <v>49</v>
      </c>
    </row>
    <row r="15" spans="1:19" ht="40.5" customHeight="1">
      <c r="A15" s="13">
        <v>4</v>
      </c>
      <c r="B15" s="21" t="s">
        <v>20</v>
      </c>
      <c r="C15" s="10">
        <f t="shared" si="2"/>
        <v>3560</v>
      </c>
      <c r="D15" s="10">
        <f t="shared" si="3"/>
        <v>1630</v>
      </c>
      <c r="E15" s="9">
        <v>1630</v>
      </c>
      <c r="F15" s="9"/>
      <c r="G15" s="9">
        <f t="shared" si="5"/>
        <v>1630</v>
      </c>
      <c r="H15" s="9">
        <v>300</v>
      </c>
      <c r="I15" s="9"/>
      <c r="J15" s="9"/>
      <c r="K15" s="9"/>
      <c r="L15" s="9"/>
      <c r="M15" s="9">
        <f t="shared" si="4"/>
        <v>0</v>
      </c>
      <c r="N15" s="9"/>
      <c r="O15" s="9"/>
      <c r="P15" s="9">
        <f t="shared" si="7"/>
        <v>0</v>
      </c>
      <c r="Q15" s="9"/>
      <c r="R15" s="9"/>
      <c r="S15" s="9">
        <f t="shared" si="8"/>
        <v>0</v>
      </c>
    </row>
    <row r="16" spans="1:19" ht="69" customHeight="1">
      <c r="A16" s="13">
        <v>5</v>
      </c>
      <c r="B16" s="16" t="s">
        <v>19</v>
      </c>
      <c r="C16" s="10">
        <f t="shared" si="2"/>
        <v>559</v>
      </c>
      <c r="D16" s="10">
        <f t="shared" si="3"/>
        <v>289</v>
      </c>
      <c r="E16" s="9">
        <v>200</v>
      </c>
      <c r="F16" s="9"/>
      <c r="G16" s="9">
        <f t="shared" si="5"/>
        <v>200</v>
      </c>
      <c r="H16" s="9">
        <v>38</v>
      </c>
      <c r="I16" s="9"/>
      <c r="J16" s="9">
        <f t="shared" si="6"/>
        <v>38</v>
      </c>
      <c r="K16" s="9">
        <v>15</v>
      </c>
      <c r="L16" s="19"/>
      <c r="M16" s="9">
        <f t="shared" si="4"/>
        <v>15</v>
      </c>
      <c r="N16" s="9">
        <v>17</v>
      </c>
      <c r="O16" s="9"/>
      <c r="P16" s="9">
        <f t="shared" si="7"/>
        <v>17</v>
      </c>
      <c r="Q16" s="9">
        <v>19</v>
      </c>
      <c r="R16" s="9"/>
      <c r="S16" s="9">
        <f t="shared" si="8"/>
        <v>19</v>
      </c>
    </row>
    <row r="17" spans="1:19" ht="56.25" customHeight="1">
      <c r="A17" s="17"/>
      <c r="B17" s="16" t="s">
        <v>18</v>
      </c>
      <c r="C17" s="10">
        <f t="shared" si="2"/>
        <v>11719.937</v>
      </c>
      <c r="D17" s="10"/>
      <c r="E17" s="9"/>
      <c r="F17" s="9"/>
      <c r="G17" s="9">
        <f t="shared" si="5"/>
        <v>0</v>
      </c>
      <c r="H17" s="9">
        <v>2127</v>
      </c>
      <c r="I17" s="9"/>
      <c r="J17" s="9">
        <v>3157.337</v>
      </c>
      <c r="K17" s="9">
        <v>795.2</v>
      </c>
      <c r="L17" s="19"/>
      <c r="M17" s="9">
        <f t="shared" si="4"/>
        <v>795.2</v>
      </c>
      <c r="N17" s="9">
        <v>2027</v>
      </c>
      <c r="O17" s="9"/>
      <c r="P17" s="9">
        <f t="shared" si="7"/>
        <v>2027</v>
      </c>
      <c r="Q17" s="9">
        <v>791.2</v>
      </c>
      <c r="R17" s="9"/>
      <c r="S17" s="9">
        <f t="shared" si="8"/>
        <v>791.2</v>
      </c>
    </row>
    <row r="18" spans="1:19" ht="20.25" customHeight="1">
      <c r="A18" s="17"/>
      <c r="B18" s="16" t="s">
        <v>24</v>
      </c>
      <c r="C18" s="10">
        <f t="shared" si="2"/>
        <v>180</v>
      </c>
      <c r="D18" s="10"/>
      <c r="E18" s="9">
        <v>20</v>
      </c>
      <c r="F18" s="9"/>
      <c r="G18" s="9">
        <f t="shared" si="5"/>
        <v>20</v>
      </c>
      <c r="H18" s="9">
        <v>20</v>
      </c>
      <c r="I18" s="9"/>
      <c r="J18" s="9">
        <f t="shared" si="6"/>
        <v>20</v>
      </c>
      <c r="K18" s="9">
        <v>20</v>
      </c>
      <c r="L18" s="9"/>
      <c r="M18" s="9">
        <f t="shared" si="4"/>
        <v>20</v>
      </c>
      <c r="N18" s="9">
        <v>20</v>
      </c>
      <c r="O18" s="9"/>
      <c r="P18" s="9">
        <f t="shared" si="7"/>
        <v>20</v>
      </c>
      <c r="Q18" s="9">
        <v>20</v>
      </c>
      <c r="R18" s="9"/>
      <c r="S18" s="9">
        <f t="shared" si="8"/>
        <v>20</v>
      </c>
    </row>
    <row r="19" spans="1:19" ht="20.25" customHeight="1">
      <c r="A19" s="17"/>
      <c r="B19" s="16" t="s">
        <v>25</v>
      </c>
      <c r="C19" s="10">
        <f t="shared" si="2"/>
        <v>95.399999999999991</v>
      </c>
      <c r="D19" s="10"/>
      <c r="E19" s="9">
        <v>10.6</v>
      </c>
      <c r="F19" s="9"/>
      <c r="G19" s="9">
        <f>SUM(E19+F19)</f>
        <v>10.6</v>
      </c>
      <c r="H19" s="9">
        <v>10.6</v>
      </c>
      <c r="I19" s="9"/>
      <c r="J19" s="9">
        <f t="shared" si="6"/>
        <v>10.6</v>
      </c>
      <c r="K19" s="9">
        <v>10.6</v>
      </c>
      <c r="L19" s="9"/>
      <c r="M19" s="9">
        <f t="shared" si="4"/>
        <v>10.6</v>
      </c>
      <c r="N19" s="9">
        <v>10.6</v>
      </c>
      <c r="O19" s="9"/>
      <c r="P19" s="9">
        <f t="shared" si="7"/>
        <v>10.6</v>
      </c>
      <c r="Q19" s="9">
        <v>10.6</v>
      </c>
      <c r="R19" s="9"/>
      <c r="S19" s="9">
        <f t="shared" si="8"/>
        <v>10.6</v>
      </c>
    </row>
    <row r="20" spans="1:19" ht="15.75">
      <c r="A20" s="10"/>
      <c r="B20" s="11" t="s">
        <v>9</v>
      </c>
      <c r="C20" s="10">
        <f>SUM(C8:C17)</f>
        <v>78118.537000000011</v>
      </c>
      <c r="D20" s="10">
        <f>SUM(D8:D19)</f>
        <v>30906.400000000001</v>
      </c>
      <c r="E20" s="10">
        <f>SUM(E8:E19)</f>
        <v>19861.599999999999</v>
      </c>
      <c r="F20" s="10"/>
      <c r="G20" s="10"/>
      <c r="H20" s="10">
        <f>SUM(H8:H19)</f>
        <v>14695.6</v>
      </c>
      <c r="I20" s="10"/>
      <c r="J20" s="10"/>
      <c r="K20" s="10">
        <f t="shared" ref="K20" si="9">SUM(K8:K17)</f>
        <v>854.2</v>
      </c>
      <c r="L20" s="10"/>
      <c r="M20" s="10"/>
      <c r="N20" s="10">
        <f>SUM(N8:N19)</f>
        <v>3501.6</v>
      </c>
      <c r="O20" s="10"/>
      <c r="P20" s="10"/>
      <c r="Q20" s="10"/>
      <c r="R20" s="10">
        <f>SUM(Q8:Q19)</f>
        <v>11742.800000000001</v>
      </c>
      <c r="S20" s="9"/>
    </row>
    <row r="21" spans="1:19">
      <c r="B21" s="7"/>
      <c r="C21" s="5"/>
      <c r="D21" s="5"/>
      <c r="E21" s="18"/>
      <c r="F21" s="18"/>
      <c r="G21" s="18"/>
      <c r="H21" s="5"/>
      <c r="I21" s="5"/>
      <c r="J21" s="5"/>
    </row>
    <row r="22" spans="1:19">
      <c r="B22" s="27" t="s">
        <v>28</v>
      </c>
      <c r="D22">
        <f>SUM(G22:S22)</f>
        <v>16712.699999999997</v>
      </c>
      <c r="G22">
        <f>SUM(G8,G13:G16)</f>
        <v>9466.7000000000007</v>
      </c>
      <c r="J22">
        <f>SUM(J8,J13:J16)</f>
        <v>1662.3</v>
      </c>
      <c r="M22">
        <f>SUM(M8,M13:M16)</f>
        <v>59</v>
      </c>
      <c r="P22">
        <f>SUM(P8,P13:P16)</f>
        <v>664.80000000000007</v>
      </c>
      <c r="S22">
        <f>SUM(S8,S13:S16)</f>
        <v>4859.8999999999996</v>
      </c>
    </row>
    <row r="24" spans="1:19">
      <c r="J24">
        <f>SUM(J17:J22)</f>
        <v>4850.2370000000001</v>
      </c>
    </row>
  </sheetData>
  <mergeCells count="7">
    <mergeCell ref="B2:R2"/>
    <mergeCell ref="A6:A7"/>
    <mergeCell ref="B6:B7"/>
    <mergeCell ref="C6:C7"/>
    <mergeCell ref="E6:R6"/>
    <mergeCell ref="K3:N3"/>
    <mergeCell ref="D6:D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Первонач. </vt:lpstr>
      <vt:lpstr>Лист2</vt:lpstr>
      <vt:lpstr>Лист3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2014-10-28T06:19:45Z</cp:lastPrinted>
  <dcterms:created xsi:type="dcterms:W3CDTF">2010-10-14T07:27:24Z</dcterms:created>
  <dcterms:modified xsi:type="dcterms:W3CDTF">2018-11-13T12:38:46Z</dcterms:modified>
</cp:coreProperties>
</file>