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4-2025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D160" i="3" l="1"/>
  <c r="D159" i="3" s="1"/>
  <c r="D157" i="3"/>
  <c r="D156" i="3" s="1"/>
  <c r="D154" i="3"/>
  <c r="D149" i="3"/>
  <c r="D148" i="3" s="1"/>
  <c r="D146" i="3"/>
  <c r="D145" i="3" s="1"/>
  <c r="D143" i="3"/>
  <c r="D142" i="3" s="1"/>
  <c r="D140" i="3"/>
  <c r="D139" i="3" s="1"/>
  <c r="D110" i="3"/>
  <c r="D109" i="3" s="1"/>
  <c r="D113" i="3"/>
  <c r="D112" i="3" s="1"/>
  <c r="C113" i="3"/>
  <c r="D163" i="3"/>
  <c r="D162" i="3" s="1"/>
  <c r="D152" i="3"/>
  <c r="D151" i="3" s="1"/>
  <c r="D98" i="3"/>
  <c r="D97" i="3" s="1"/>
  <c r="D104" i="3"/>
  <c r="D103" i="3" s="1"/>
  <c r="C104" i="3"/>
  <c r="D101" i="3"/>
  <c r="D100" i="3" s="1"/>
  <c r="D91" i="3"/>
  <c r="D90" i="3" s="1"/>
  <c r="D108" i="3" l="1"/>
  <c r="D96" i="3"/>
  <c r="D89" i="3" s="1"/>
  <c r="D88" i="3" l="1"/>
  <c r="D80" i="3"/>
  <c r="D77" i="3"/>
  <c r="D76" i="3" s="1"/>
  <c r="D74" i="3"/>
  <c r="D73" i="3" s="1"/>
  <c r="D70" i="3"/>
  <c r="D66" i="3"/>
  <c r="D65" i="3" s="1"/>
  <c r="D64" i="3" s="1"/>
  <c r="D59" i="3"/>
  <c r="D58" i="3" s="1"/>
  <c r="D62" i="3"/>
  <c r="D61" i="3" s="1"/>
  <c r="D51" i="3"/>
  <c r="D50" i="3" s="1"/>
  <c r="D48" i="3"/>
  <c r="D46" i="3"/>
  <c r="D43" i="3"/>
  <c r="D40" i="3"/>
  <c r="D39" i="3" s="1"/>
  <c r="D33" i="3"/>
  <c r="D32" i="3" s="1"/>
  <c r="D30" i="3"/>
  <c r="D29" i="3" s="1"/>
  <c r="D25" i="3"/>
  <c r="D27" i="3"/>
  <c r="D19" i="3"/>
  <c r="D18" i="3" s="1"/>
  <c r="D12" i="3"/>
  <c r="D11" i="3" s="1"/>
  <c r="D57" i="3" l="1"/>
  <c r="D56" i="3" s="1"/>
  <c r="D42" i="3"/>
  <c r="D38" i="3" s="1"/>
  <c r="D24" i="3"/>
  <c r="D69" i="3"/>
  <c r="D68" i="3" s="1"/>
  <c r="C77" i="3"/>
  <c r="C12" i="3"/>
  <c r="C36" i="3"/>
  <c r="C33" i="3"/>
  <c r="C32" i="3" s="1"/>
  <c r="D10" i="3" l="1"/>
  <c r="D165" i="3" s="1"/>
  <c r="C101" i="3"/>
  <c r="C100" i="3" s="1"/>
  <c r="C112" i="3"/>
  <c r="C163" i="3"/>
  <c r="C162" i="3" s="1"/>
  <c r="C143" i="3"/>
  <c r="C142" i="3" s="1"/>
  <c r="C140" i="3"/>
  <c r="C139" i="3" s="1"/>
  <c r="C160" i="3"/>
  <c r="C159" i="3" s="1"/>
  <c r="C157" i="3"/>
  <c r="C156" i="3" s="1"/>
  <c r="C110" i="3"/>
  <c r="C109" i="3" s="1"/>
  <c r="C149" i="3"/>
  <c r="C148" i="3" s="1"/>
  <c r="C146" i="3"/>
  <c r="C145" i="3" s="1"/>
  <c r="C154" i="3"/>
  <c r="C152" i="3"/>
  <c r="C151" i="3" s="1"/>
  <c r="C98" i="3"/>
  <c r="C97" i="3" s="1"/>
  <c r="C91" i="3"/>
  <c r="C90" i="3" s="1"/>
  <c r="C59" i="3"/>
  <c r="C58" i="3" s="1"/>
  <c r="C43" i="3"/>
  <c r="C40" i="3"/>
  <c r="C39" i="3" s="1"/>
  <c r="C80" i="3"/>
  <c r="C108" i="3" l="1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03" i="3"/>
  <c r="C96" i="3" s="1"/>
  <c r="C89" i="3" s="1"/>
  <c r="C88" i="3" l="1"/>
  <c r="C165" i="3" s="1"/>
</calcChain>
</file>

<file path=xl/sharedStrings.xml><?xml version="1.0" encoding="utf-8"?>
<sst xmlns="http://schemas.openxmlformats.org/spreadsheetml/2006/main" count="322" uniqueCount="306">
  <si>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</si>
  <si>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</si>
  <si>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</si>
  <si>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</si>
  <si>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</si>
  <si>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</si>
  <si>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</si>
  <si>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</si>
  <si>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</si>
  <si>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</si>
  <si>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</si>
  <si>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</si>
  <si>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</si>
  <si>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</si>
  <si>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</si>
  <si>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</si>
  <si>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</si>
  <si>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</si>
  <si>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</si>
  <si>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</si>
  <si>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</si>
  <si>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</si>
  <si>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</si>
  <si>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</si>
  <si>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</si>
  <si>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</si>
  <si>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</si>
  <si>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</si>
  <si>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</si>
  <si>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</si>
  <si>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</si>
  <si>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</si>
  <si>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</si>
  <si>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</si>
  <si>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</si>
  <si>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</si>
  <si>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</si>
  <si>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</si>
  <si>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</si>
  <si>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</si>
  <si>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</si>
  <si>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</si>
  <si>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</si>
  <si>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</si>
  <si>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</si>
  <si>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</si>
  <si>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</si>
  <si>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</si>
  <si>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</si>
  <si>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</si>
  <si>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</si>
  <si>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</si>
  <si>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</si>
  <si>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</si>
  <si>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</si>
  <si>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</si>
  <si>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</si>
  <si>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</si>
  <si>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</si>
  <si>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</si>
  <si>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</si>
  <si>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</si>
  <si>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</si>
  <si>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</si>
  <si>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</si>
  <si>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</si>
  <si>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</si>
  <si>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</si>
  <si>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</si>
  <si>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</si>
  <si>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</si>
  <si>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</si>
  <si>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</si>
  <si>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</si>
  <si>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</si>
  <si>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</si>
  <si>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</si>
  <si>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</si>
  <si>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</si>
  <si>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</si>
  <si>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</si>
  <si>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</si>
  <si>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</si>
  <si>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</si>
  <si>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</si>
  <si>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</si>
  <si>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</si>
  <si>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</si>
  <si>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</si>
  <si>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</si>
  <si>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</si>
  <si>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</si>
  <si>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</si>
  <si>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</si>
  <si>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</si>
  <si>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</si>
  <si>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</si>
  <si>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</si>
  <si>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</si>
  <si>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</si>
  <si>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</si>
  <si>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</si>
  <si>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</si>
  <si>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</si>
  <si>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</si>
  <si>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</si>
  <si>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</si>
  <si>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</si>
  <si>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</si>
  <si>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</si>
  <si>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</si>
  <si>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</si>
  <si>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</si>
  <si>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</si>
  <si>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</si>
  <si>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</si>
  <si>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</si>
  <si>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</si>
  <si>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</si>
  <si>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</si>
  <si>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</si>
  <si>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</si>
  <si>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</si>
  <si>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</si>
  <si>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</si>
  <si>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</si>
  <si>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</si>
  <si>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</si>
  <si>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</si>
  <si>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</si>
  <si>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</si>
  <si>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</si>
  <si>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</si>
  <si>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</si>
  <si>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</si>
  <si>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</si>
  <si>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</si>
  <si>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</si>
  <si>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</si>
  <si>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</si>
  <si>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</si>
  <si>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</si>
  <si>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</si>
  <si>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</si>
  <si>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</si>
  <si>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</si>
  <si>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</si>
  <si>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</si>
  <si>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</si>
  <si>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</si>
  <si>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</si>
  <si>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</si>
  <si>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</si>
  <si>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</si>
  <si>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</si>
  <si>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</si>
  <si>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</si>
  <si>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</si>
  <si>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</si>
  <si>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</si>
  <si>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</si>
  <si>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</si>
  <si>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</si>
  <si>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</si>
  <si>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</si>
  <si>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</si>
  <si>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</si>
  <si>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</si>
  <si>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</si>
  <si>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</si>
  <si>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</si>
  <si>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</si>
  <si>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</si>
  <si>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</si>
  <si>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</si>
  <si>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</si>
  <si>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</si>
  <si>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</si>
  <si>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</si>
  <si>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</si>
  <si>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</si>
  <si>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</si>
  <si>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</si>
  <si>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</si>
  <si>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</si>
  <si>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</si>
  <si>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</si>
  <si>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</si>
  <si>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</si>
  <si>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</si>
  <si>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</si>
  <si>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</si>
  <si>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</si>
  <si>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</si>
  <si>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</si>
  <si>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</si>
  <si>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</si>
  <si>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</si>
  <si>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</si>
  <si>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</si>
  <si>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</si>
  <si>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</si>
  <si>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</si>
  <si>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</si>
  <si>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</si>
  <si>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</si>
  <si>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</si>
  <si>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</si>
  <si>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</si>
  <si>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</si>
  <si>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</si>
  <si>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</si>
  <si>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</si>
  <si>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</si>
  <si>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</si>
  <si>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</si>
  <si>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</si>
  <si>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</si>
  <si>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</si>
  <si>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</si>
  <si>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</si>
  <si>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</si>
  <si>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</si>
  <si>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</si>
  <si>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</si>
  <si>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</si>
  <si>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</si>
  <si>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</si>
  <si>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</si>
  <si>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</si>
  <si>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</si>
  <si>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</si>
  <si>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</si>
  <si>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</si>
  <si>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</si>
  <si>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</si>
  <si>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</si>
  <si>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</si>
  <si>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</si>
  <si>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</si>
  <si>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</si>
  <si>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</si>
  <si>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</si>
  <si>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</si>
  <si>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</si>
  <si>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</si>
  <si>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</si>
  <si>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</si>
  <si>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</si>
  <si>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</si>
  <si>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</si>
  <si>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</si>
  <si>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</si>
  <si>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</si>
  <si>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</si>
  <si>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</si>
  <si>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</si>
  <si>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</si>
  <si>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</si>
  <si>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</si>
  <si>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</si>
  <si>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</si>
  <si>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</si>
  <si>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</si>
  <si>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</si>
  <si>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</si>
  <si>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</si>
  <si>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</si>
  <si>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</si>
  <si>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</si>
  <si>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</si>
  <si>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</si>
  <si>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Субвенция на выплату ежемесячного пособия на ребенка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</si>
  <si>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</si>
  <si>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</si>
  <si>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</si>
  <si>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</si>
  <si>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</si>
  <si>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</si>
  <si>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</si>
  <si>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</si>
  <si>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</si>
  <si>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</si>
  <si>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</si>
  <si>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</si>
  <si>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</si>
  <si>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</si>
  <si>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</si>
  <si>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Прогнозируемые доходы бюджета   Гаврилов-Ямского муниципального района на 2024-2025 годы в соответствии с классификацией доходов бюджета Российской Федерации</t>
  </si>
  <si>
    <t>2024 год</t>
  </si>
  <si>
    <t>2025 год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</si>
  <si>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</si>
  <si>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</si>
  <si>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</si>
  <si>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</si>
  <si>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</si>
  <si>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</si>
  <si>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</si>
  <si>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Приложение  3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</si>
  <si>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</si>
  <si>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</si>
  <si>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</si>
  <si>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</si>
  <si>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</si>
  <si>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</si>
  <si>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от 15.12.2022  № 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</si>
</sst>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65"/>
  <sheetViews>
    <sheetView tabSelected="1" zoomScale="87" zoomScaleNormal="87" workbookViewId="0">
      <selection activeCell="N14" sqref="N14"/>
    </sheetView>
  </sheetViews>
  <sheetFormatPr defaultColWidth="9.109375" defaultRowHeight="14.4" x14ac:dyDescent="0.3"/>
  <cols>
    <col min="1" max="1" width="28.33203125" style="1" customWidth="1"/>
    <col min="2" max="2" width="63.44140625" style="1" customWidth="1"/>
    <col min="3" max="3" width="19.5546875" style="1" customWidth="1"/>
    <col min="4" max="4" width="17.44140625" style="1" customWidth="1"/>
    <col min="5" max="16384" width="9.109375" style="1"/>
  </cols>
  <sheetData>
    <row r="1" spans="1:8" x14ac:dyDescent="0.3">
      <c r="B1" s="35" t="s">
        <v>298</v>
      </c>
      <c r="C1" s="35"/>
      <c r="D1" s="11"/>
      <c r="G1" s="11"/>
      <c r="H1" s="11"/>
    </row>
    <row r="2" spans="1:8" x14ac:dyDescent="0.3">
      <c r="B2" s="35" t="s">
        <v>154</v>
      </c>
      <c r="C2" s="35"/>
      <c r="D2" s="11"/>
      <c r="G2" s="11"/>
      <c r="H2" s="11"/>
    </row>
    <row r="3" spans="1:8" x14ac:dyDescent="0.3">
      <c r="B3" s="35" t="s">
        <v>155</v>
      </c>
      <c r="C3" s="35"/>
      <c r="D3" s="11"/>
      <c r="G3" s="10"/>
    </row>
    <row r="4" spans="1:8" x14ac:dyDescent="0.3">
      <c r="B4" s="40" t="s">
        <v>305</v>
      </c>
      <c r="C4" s="40"/>
      <c r="D4" s="11"/>
    </row>
    <row r="5" spans="1:8" x14ac:dyDescent="0.3">
      <c r="B5" s="40"/>
      <c r="C5" s="40"/>
    </row>
    <row r="6" spans="1:8" ht="18.75" customHeight="1" x14ac:dyDescent="0.3">
      <c r="A6" s="37" t="s">
        <v>288</v>
      </c>
      <c r="B6" s="38"/>
      <c r="C6" s="38"/>
    </row>
    <row r="7" spans="1:8" ht="22.5" customHeight="1" x14ac:dyDescent="0.3">
      <c r="A7" s="39"/>
      <c r="B7" s="39"/>
      <c r="C7" s="39"/>
    </row>
    <row r="8" spans="1:8" ht="15.6" x14ac:dyDescent="0.3">
      <c r="A8" s="36" t="s">
        <v>1</v>
      </c>
      <c r="B8" s="36" t="s">
        <v>2</v>
      </c>
      <c r="C8" s="24" t="s">
        <v>289</v>
      </c>
      <c r="D8" s="25" t="s">
        <v>290</v>
      </c>
    </row>
    <row r="9" spans="1:8" ht="15.6" x14ac:dyDescent="0.3">
      <c r="A9" s="36"/>
      <c r="B9" s="36"/>
      <c r="C9" s="13" t="s">
        <v>3</v>
      </c>
      <c r="D9" s="25" t="s">
        <v>3</v>
      </c>
    </row>
    <row r="10" spans="1:8" ht="15.6" x14ac:dyDescent="0.3">
      <c r="A10" s="2" t="s">
        <v>4</v>
      </c>
      <c r="B10" s="3" t="s">
        <v>212</v>
      </c>
      <c r="C10" s="18">
        <f>C11+C18+C24+C29+C32+C38+C50+C56+C68+C80</f>
        <v>133025070</v>
      </c>
      <c r="D10" s="26">
        <f>D11+D18+D24+D29+D32+D38+D50+D56+D68+D80</f>
        <v>144881210</v>
      </c>
    </row>
    <row r="11" spans="1:8" ht="15.6" x14ac:dyDescent="0.3">
      <c r="A11" s="2" t="s">
        <v>78</v>
      </c>
      <c r="B11" s="3" t="s">
        <v>211</v>
      </c>
      <c r="C11" s="18">
        <f>C12</f>
        <v>102980000</v>
      </c>
      <c r="D11" s="26">
        <f>D12</f>
        <v>113381000</v>
      </c>
    </row>
    <row r="12" spans="1:8" ht="15.6" x14ac:dyDescent="0.3">
      <c r="A12" s="2" t="s">
        <v>79</v>
      </c>
      <c r="B12" s="3" t="s">
        <v>5</v>
      </c>
      <c r="C12" s="18">
        <f>C13+C14+C15+C16+C17</f>
        <v>102980000</v>
      </c>
      <c r="D12" s="26">
        <f>SUM(D13:D17)</f>
        <v>113381000</v>
      </c>
    </row>
    <row r="13" spans="1:8" ht="129" customHeight="1" x14ac:dyDescent="0.3">
      <c r="A13" s="4" t="s">
        <v>168</v>
      </c>
      <c r="B13" s="5" t="s">
        <v>218</v>
      </c>
      <c r="C13" s="19">
        <v>102073000</v>
      </c>
      <c r="D13" s="30">
        <v>112383000</v>
      </c>
    </row>
    <row r="14" spans="1:8" ht="157.5" customHeight="1" x14ac:dyDescent="0.3">
      <c r="A14" s="4" t="s">
        <v>169</v>
      </c>
      <c r="B14" s="5" t="s">
        <v>219</v>
      </c>
      <c r="C14" s="19">
        <v>107000</v>
      </c>
      <c r="D14" s="30">
        <v>118000</v>
      </c>
    </row>
    <row r="15" spans="1:8" ht="78" x14ac:dyDescent="0.3">
      <c r="A15" s="4" t="s">
        <v>170</v>
      </c>
      <c r="B15" s="5" t="s">
        <v>220</v>
      </c>
      <c r="C15" s="19">
        <v>320000</v>
      </c>
      <c r="D15" s="30">
        <v>352000</v>
      </c>
    </row>
    <row r="16" spans="1:8" ht="124.8" hidden="1" x14ac:dyDescent="0.3">
      <c r="A16" s="4" t="s">
        <v>171</v>
      </c>
      <c r="B16" s="14" t="s">
        <v>221</v>
      </c>
      <c r="C16" s="19">
        <v>0</v>
      </c>
      <c r="D16" s="30"/>
    </row>
    <row r="17" spans="1:4" ht="140.4" x14ac:dyDescent="0.3">
      <c r="A17" s="4" t="s">
        <v>281</v>
      </c>
      <c r="B17" s="14" t="s">
        <v>282</v>
      </c>
      <c r="C17" s="19">
        <v>480000</v>
      </c>
      <c r="D17" s="30">
        <v>528000</v>
      </c>
    </row>
    <row r="18" spans="1:4" ht="46.8" x14ac:dyDescent="0.3">
      <c r="A18" s="2" t="s">
        <v>6</v>
      </c>
      <c r="B18" s="3" t="s">
        <v>205</v>
      </c>
      <c r="C18" s="18">
        <f>C19</f>
        <v>8621070</v>
      </c>
      <c r="D18" s="26">
        <f>D19</f>
        <v>9357210</v>
      </c>
    </row>
    <row r="19" spans="1:4" ht="36" customHeight="1" x14ac:dyDescent="0.3">
      <c r="A19" s="6" t="s">
        <v>7</v>
      </c>
      <c r="B19" s="7" t="s">
        <v>162</v>
      </c>
      <c r="C19" s="20">
        <f>C20+C21+C22+C23</f>
        <v>8621070</v>
      </c>
      <c r="D19" s="27">
        <f>SUM(D20:D23)</f>
        <v>9357210</v>
      </c>
    </row>
    <row r="20" spans="1:4" ht="128.25" customHeight="1" x14ac:dyDescent="0.3">
      <c r="A20" s="4" t="s">
        <v>150</v>
      </c>
      <c r="B20" s="5" t="s">
        <v>206</v>
      </c>
      <c r="C20" s="19">
        <v>4112960</v>
      </c>
      <c r="D20" s="30">
        <v>4475130</v>
      </c>
    </row>
    <row r="21" spans="1:4" ht="140.4" x14ac:dyDescent="0.3">
      <c r="A21" s="4" t="s">
        <v>151</v>
      </c>
      <c r="B21" s="5" t="s">
        <v>207</v>
      </c>
      <c r="C21" s="19">
        <v>28100</v>
      </c>
      <c r="D21" s="30">
        <v>29770</v>
      </c>
    </row>
    <row r="22" spans="1:4" ht="124.8" x14ac:dyDescent="0.3">
      <c r="A22" s="4" t="s">
        <v>152</v>
      </c>
      <c r="B22" s="5" t="s">
        <v>208</v>
      </c>
      <c r="C22" s="19">
        <v>5018660</v>
      </c>
      <c r="D22" s="30">
        <v>5403390</v>
      </c>
    </row>
    <row r="23" spans="1:4" ht="129" customHeight="1" x14ac:dyDescent="0.3">
      <c r="A23" s="4" t="s">
        <v>153</v>
      </c>
      <c r="B23" s="5" t="s">
        <v>209</v>
      </c>
      <c r="C23" s="19">
        <v>-538650</v>
      </c>
      <c r="D23" s="30">
        <v>-551080</v>
      </c>
    </row>
    <row r="24" spans="1:4" ht="15.6" x14ac:dyDescent="0.3">
      <c r="A24" s="2" t="s">
        <v>77</v>
      </c>
      <c r="B24" s="3" t="s">
        <v>210</v>
      </c>
      <c r="C24" s="18">
        <f>+C25+C27</f>
        <v>2328500</v>
      </c>
      <c r="D24" s="26">
        <f>D25+D27</f>
        <v>2328500</v>
      </c>
    </row>
    <row r="25" spans="1:4" ht="15.6" x14ac:dyDescent="0.3">
      <c r="A25" s="6" t="s">
        <v>8</v>
      </c>
      <c r="B25" s="7" t="s">
        <v>0</v>
      </c>
      <c r="C25" s="20">
        <f>C26</f>
        <v>9500</v>
      </c>
      <c r="D25" s="27">
        <f>D26</f>
        <v>9500</v>
      </c>
    </row>
    <row r="26" spans="1:4" ht="62.4" x14ac:dyDescent="0.3">
      <c r="A26" s="4" t="s">
        <v>172</v>
      </c>
      <c r="B26" s="12" t="s">
        <v>173</v>
      </c>
      <c r="C26" s="19">
        <v>9500</v>
      </c>
      <c r="D26" s="30">
        <v>9500</v>
      </c>
    </row>
    <row r="27" spans="1:4" ht="31.2" x14ac:dyDescent="0.3">
      <c r="A27" s="6" t="s">
        <v>9</v>
      </c>
      <c r="B27" s="7" t="s">
        <v>10</v>
      </c>
      <c r="C27" s="20">
        <f>C28</f>
        <v>2319000</v>
      </c>
      <c r="D27" s="27">
        <f>D28</f>
        <v>2319000</v>
      </c>
    </row>
    <row r="28" spans="1:4" ht="93.6" x14ac:dyDescent="0.3">
      <c r="A28" s="6" t="s">
        <v>174</v>
      </c>
      <c r="B28" s="5" t="s">
        <v>175</v>
      </c>
      <c r="C28" s="20">
        <v>2319000</v>
      </c>
      <c r="D28" s="30">
        <v>2319000</v>
      </c>
    </row>
    <row r="29" spans="1:4" ht="31.2" x14ac:dyDescent="0.3">
      <c r="A29" s="2" t="s">
        <v>76</v>
      </c>
      <c r="B29" s="3" t="s">
        <v>213</v>
      </c>
      <c r="C29" s="18">
        <f>C30</f>
        <v>1423000</v>
      </c>
      <c r="D29" s="26">
        <f>D30</f>
        <v>1520000</v>
      </c>
    </row>
    <row r="30" spans="1:4" ht="15.6" x14ac:dyDescent="0.3">
      <c r="A30" s="6" t="s">
        <v>11</v>
      </c>
      <c r="B30" s="7" t="s">
        <v>12</v>
      </c>
      <c r="C30" s="20">
        <f>C31</f>
        <v>1423000</v>
      </c>
      <c r="D30" s="27">
        <f>D31</f>
        <v>1520000</v>
      </c>
    </row>
    <row r="31" spans="1:4" ht="78" x14ac:dyDescent="0.3">
      <c r="A31" s="4" t="s">
        <v>177</v>
      </c>
      <c r="B31" s="5" t="s">
        <v>176</v>
      </c>
      <c r="C31" s="19">
        <v>1423000</v>
      </c>
      <c r="D31" s="30">
        <v>1520000</v>
      </c>
    </row>
    <row r="32" spans="1:4" ht="15.6" x14ac:dyDescent="0.3">
      <c r="A32" s="2" t="s">
        <v>13</v>
      </c>
      <c r="B32" s="3" t="s">
        <v>214</v>
      </c>
      <c r="C32" s="18">
        <f>C33</f>
        <v>3980000</v>
      </c>
      <c r="D32" s="26">
        <f>D33</f>
        <v>4251000</v>
      </c>
    </row>
    <row r="33" spans="1:4" ht="31.2" x14ac:dyDescent="0.3">
      <c r="A33" s="6" t="s">
        <v>14</v>
      </c>
      <c r="B33" s="7" t="s">
        <v>84</v>
      </c>
      <c r="C33" s="20">
        <f>C34+C35</f>
        <v>3980000</v>
      </c>
      <c r="D33" s="27">
        <f>D34+D35</f>
        <v>4251000</v>
      </c>
    </row>
    <row r="34" spans="1:4" ht="78" customHeight="1" x14ac:dyDescent="0.3">
      <c r="A34" s="4" t="s">
        <v>248</v>
      </c>
      <c r="B34" s="5" t="s">
        <v>249</v>
      </c>
      <c r="C34" s="19">
        <v>3873000</v>
      </c>
      <c r="D34" s="30">
        <v>4137000</v>
      </c>
    </row>
    <row r="35" spans="1:4" ht="78" customHeight="1" x14ac:dyDescent="0.3">
      <c r="A35" s="4" t="s">
        <v>273</v>
      </c>
      <c r="B35" s="5" t="s">
        <v>274</v>
      </c>
      <c r="C35" s="19">
        <v>107000</v>
      </c>
      <c r="D35" s="30">
        <v>114000</v>
      </c>
    </row>
    <row r="36" spans="1:4" ht="78" hidden="1" customHeight="1" x14ac:dyDescent="0.3">
      <c r="A36" s="6" t="s">
        <v>277</v>
      </c>
      <c r="B36" s="7" t="s">
        <v>278</v>
      </c>
      <c r="C36" s="20">
        <f>C37</f>
        <v>10000</v>
      </c>
      <c r="D36" s="27"/>
    </row>
    <row r="37" spans="1:4" ht="78" hidden="1" customHeight="1" x14ac:dyDescent="0.3">
      <c r="A37" s="4" t="s">
        <v>276</v>
      </c>
      <c r="B37" s="5" t="s">
        <v>275</v>
      </c>
      <c r="C37" s="19">
        <v>10000</v>
      </c>
      <c r="D37" s="27"/>
    </row>
    <row r="38" spans="1:4" ht="51" customHeight="1" x14ac:dyDescent="0.3">
      <c r="A38" s="2" t="s">
        <v>74</v>
      </c>
      <c r="B38" s="3" t="s">
        <v>215</v>
      </c>
      <c r="C38" s="18">
        <f>C39+C42</f>
        <v>4486000</v>
      </c>
      <c r="D38" s="28">
        <f>D39+D42</f>
        <v>4436000</v>
      </c>
    </row>
    <row r="39" spans="1:4" ht="82.5" customHeight="1" x14ac:dyDescent="0.3">
      <c r="A39" s="6" t="s">
        <v>262</v>
      </c>
      <c r="B39" s="7" t="s">
        <v>299</v>
      </c>
      <c r="C39" s="20">
        <f>C40</f>
        <v>12000</v>
      </c>
      <c r="D39" s="29">
        <f>D40</f>
        <v>12000</v>
      </c>
    </row>
    <row r="40" spans="1:4" ht="77.25" customHeight="1" x14ac:dyDescent="0.3">
      <c r="A40" s="6" t="s">
        <v>229</v>
      </c>
      <c r="B40" s="7" t="s">
        <v>300</v>
      </c>
      <c r="C40" s="20">
        <f>C41</f>
        <v>12000</v>
      </c>
      <c r="D40" s="29">
        <f>D41</f>
        <v>12000</v>
      </c>
    </row>
    <row r="41" spans="1:4" ht="66.75" customHeight="1" x14ac:dyDescent="0.3">
      <c r="A41" s="4" t="s">
        <v>230</v>
      </c>
      <c r="B41" s="5" t="s">
        <v>300</v>
      </c>
      <c r="C41" s="19">
        <v>12000</v>
      </c>
      <c r="D41" s="31">
        <v>12000</v>
      </c>
    </row>
    <row r="42" spans="1:4" ht="93.6" x14ac:dyDescent="0.3">
      <c r="A42" s="2" t="s">
        <v>75</v>
      </c>
      <c r="B42" s="3" t="s">
        <v>15</v>
      </c>
      <c r="C42" s="18">
        <f>C43+C46+C49</f>
        <v>4474000</v>
      </c>
      <c r="D42" s="28">
        <f>D43+D46+D48</f>
        <v>4424000</v>
      </c>
    </row>
    <row r="43" spans="1:4" ht="62.4" x14ac:dyDescent="0.3">
      <c r="A43" s="6" t="s">
        <v>16</v>
      </c>
      <c r="B43" s="7" t="s">
        <v>179</v>
      </c>
      <c r="C43" s="20">
        <f>C44+C45</f>
        <v>3950000</v>
      </c>
      <c r="D43" s="29">
        <f>D44+D45</f>
        <v>3950000</v>
      </c>
    </row>
    <row r="44" spans="1:4" ht="93.6" x14ac:dyDescent="0.3">
      <c r="A44" s="4" t="s">
        <v>17</v>
      </c>
      <c r="B44" s="5" t="s">
        <v>178</v>
      </c>
      <c r="C44" s="19">
        <v>2850000</v>
      </c>
      <c r="D44" s="31">
        <v>2850000</v>
      </c>
    </row>
    <row r="45" spans="1:4" ht="90" customHeight="1" x14ac:dyDescent="0.3">
      <c r="A45" s="4" t="s">
        <v>18</v>
      </c>
      <c r="B45" s="5" t="s">
        <v>163</v>
      </c>
      <c r="C45" s="19">
        <v>1100000</v>
      </c>
      <c r="D45" s="31">
        <v>1100000</v>
      </c>
    </row>
    <row r="46" spans="1:4" ht="78" x14ac:dyDescent="0.3">
      <c r="A46" s="6" t="s">
        <v>19</v>
      </c>
      <c r="B46" s="8" t="s">
        <v>180</v>
      </c>
      <c r="C46" s="20">
        <f>C47</f>
        <v>224000</v>
      </c>
      <c r="D46" s="27">
        <f>D47</f>
        <v>224000</v>
      </c>
    </row>
    <row r="47" spans="1:4" ht="78" x14ac:dyDescent="0.3">
      <c r="A47" s="4" t="s">
        <v>20</v>
      </c>
      <c r="B47" s="5" t="s">
        <v>21</v>
      </c>
      <c r="C47" s="19">
        <v>224000</v>
      </c>
      <c r="D47" s="30">
        <v>224000</v>
      </c>
    </row>
    <row r="48" spans="1:4" ht="46.8" x14ac:dyDescent="0.3">
      <c r="A48" s="6" t="s">
        <v>80</v>
      </c>
      <c r="B48" s="7" t="s">
        <v>164</v>
      </c>
      <c r="C48" s="20">
        <f>C49</f>
        <v>300000</v>
      </c>
      <c r="D48" s="27">
        <f>D49</f>
        <v>250000</v>
      </c>
    </row>
    <row r="49" spans="1:4" ht="31.2" x14ac:dyDescent="0.3">
      <c r="A49" s="4" t="s">
        <v>22</v>
      </c>
      <c r="B49" s="5" t="s">
        <v>23</v>
      </c>
      <c r="C49" s="19">
        <v>300000</v>
      </c>
      <c r="D49" s="30">
        <v>250000</v>
      </c>
    </row>
    <row r="50" spans="1:4" ht="31.2" x14ac:dyDescent="0.3">
      <c r="A50" s="2" t="s">
        <v>24</v>
      </c>
      <c r="B50" s="3" t="s">
        <v>181</v>
      </c>
      <c r="C50" s="18">
        <f>C51</f>
        <v>525000</v>
      </c>
      <c r="D50" s="26">
        <f>D51</f>
        <v>436000</v>
      </c>
    </row>
    <row r="51" spans="1:4" ht="15.6" x14ac:dyDescent="0.3">
      <c r="A51" s="6" t="s">
        <v>81</v>
      </c>
      <c r="B51" s="7" t="s">
        <v>25</v>
      </c>
      <c r="C51" s="20">
        <f>C52+C53+C54+C55</f>
        <v>525000</v>
      </c>
      <c r="D51" s="27">
        <f>SUM(D52:D55)</f>
        <v>436000</v>
      </c>
    </row>
    <row r="52" spans="1:4" ht="42.75" customHeight="1" x14ac:dyDescent="0.3">
      <c r="A52" s="4" t="s">
        <v>283</v>
      </c>
      <c r="B52" s="5" t="s">
        <v>301</v>
      </c>
      <c r="C52" s="19">
        <v>134000</v>
      </c>
      <c r="D52" s="30">
        <v>130000</v>
      </c>
    </row>
    <row r="53" spans="1:4" ht="78" x14ac:dyDescent="0.3">
      <c r="A53" s="4" t="s">
        <v>284</v>
      </c>
      <c r="B53" s="5" t="s">
        <v>302</v>
      </c>
      <c r="C53" s="19">
        <v>4000</v>
      </c>
      <c r="D53" s="30">
        <v>4000</v>
      </c>
    </row>
    <row r="54" spans="1:4" ht="78" x14ac:dyDescent="0.3">
      <c r="A54" s="4" t="s">
        <v>285</v>
      </c>
      <c r="B54" s="5" t="s">
        <v>303</v>
      </c>
      <c r="C54" s="19">
        <v>158000</v>
      </c>
      <c r="D54" s="30">
        <v>171000</v>
      </c>
    </row>
    <row r="55" spans="1:4" ht="78" x14ac:dyDescent="0.3">
      <c r="A55" s="4" t="s">
        <v>286</v>
      </c>
      <c r="B55" s="5" t="s">
        <v>304</v>
      </c>
      <c r="C55" s="19">
        <v>229000</v>
      </c>
      <c r="D55" s="30">
        <v>131000</v>
      </c>
    </row>
    <row r="56" spans="1:4" ht="36" customHeight="1" x14ac:dyDescent="0.3">
      <c r="A56" s="2" t="s">
        <v>26</v>
      </c>
      <c r="B56" s="3" t="s">
        <v>216</v>
      </c>
      <c r="C56" s="18">
        <f>C57+C64</f>
        <v>7382000</v>
      </c>
      <c r="D56" s="26">
        <f>D57+D64</f>
        <v>7872000</v>
      </c>
    </row>
    <row r="57" spans="1:4" ht="15.6" x14ac:dyDescent="0.3">
      <c r="A57" s="6" t="s">
        <v>27</v>
      </c>
      <c r="B57" s="7" t="s">
        <v>28</v>
      </c>
      <c r="C57" s="20">
        <f>C61+C58</f>
        <v>7112000</v>
      </c>
      <c r="D57" s="27">
        <f>D58+D61</f>
        <v>7592000</v>
      </c>
    </row>
    <row r="58" spans="1:4" ht="15.6" x14ac:dyDescent="0.3">
      <c r="A58" s="6" t="s">
        <v>263</v>
      </c>
      <c r="B58" s="7" t="s">
        <v>231</v>
      </c>
      <c r="C58" s="20">
        <f>C59</f>
        <v>65000</v>
      </c>
      <c r="D58" s="27">
        <f>D59</f>
        <v>65000</v>
      </c>
    </row>
    <row r="59" spans="1:4" ht="46.8" x14ac:dyDescent="0.3">
      <c r="A59" s="6" t="s">
        <v>232</v>
      </c>
      <c r="B59" s="7" t="s">
        <v>233</v>
      </c>
      <c r="C59" s="20">
        <f>C60</f>
        <v>65000</v>
      </c>
      <c r="D59" s="27">
        <f>D60</f>
        <v>65000</v>
      </c>
    </row>
    <row r="60" spans="1:4" ht="46.8" x14ac:dyDescent="0.3">
      <c r="A60" s="4" t="s">
        <v>234</v>
      </c>
      <c r="B60" s="5" t="s">
        <v>233</v>
      </c>
      <c r="C60" s="19">
        <v>65000</v>
      </c>
      <c r="D60" s="30">
        <v>65000</v>
      </c>
    </row>
    <row r="61" spans="1:4" ht="31.2" x14ac:dyDescent="0.3">
      <c r="A61" s="6" t="s">
        <v>29</v>
      </c>
      <c r="B61" s="7" t="s">
        <v>182</v>
      </c>
      <c r="C61" s="20">
        <f>C62</f>
        <v>7047000</v>
      </c>
      <c r="D61" s="27">
        <f>D62</f>
        <v>7527000</v>
      </c>
    </row>
    <row r="62" spans="1:4" ht="46.8" x14ac:dyDescent="0.3">
      <c r="A62" s="6" t="s">
        <v>30</v>
      </c>
      <c r="B62" s="7" t="s">
        <v>183</v>
      </c>
      <c r="C62" s="20">
        <f>C63</f>
        <v>7047000</v>
      </c>
      <c r="D62" s="27">
        <f>D63</f>
        <v>7527000</v>
      </c>
    </row>
    <row r="63" spans="1:4" ht="46.8" x14ac:dyDescent="0.3">
      <c r="A63" s="4" t="s">
        <v>31</v>
      </c>
      <c r="B63" s="5" t="s">
        <v>183</v>
      </c>
      <c r="C63" s="19">
        <v>7047000</v>
      </c>
      <c r="D63" s="30">
        <v>7527000</v>
      </c>
    </row>
    <row r="64" spans="1:4" ht="15.6" x14ac:dyDescent="0.3">
      <c r="A64" s="2" t="s">
        <v>88</v>
      </c>
      <c r="B64" s="3" t="s">
        <v>89</v>
      </c>
      <c r="C64" s="20">
        <f t="shared" ref="C64:D66" si="0">C65</f>
        <v>270000</v>
      </c>
      <c r="D64" s="27">
        <f t="shared" si="0"/>
        <v>280000</v>
      </c>
    </row>
    <row r="65" spans="1:4" ht="46.8" x14ac:dyDescent="0.3">
      <c r="A65" s="6" t="s">
        <v>90</v>
      </c>
      <c r="B65" s="7" t="s">
        <v>184</v>
      </c>
      <c r="C65" s="20">
        <f t="shared" si="0"/>
        <v>270000</v>
      </c>
      <c r="D65" s="27">
        <f t="shared" si="0"/>
        <v>280000</v>
      </c>
    </row>
    <row r="66" spans="1:4" ht="46.8" x14ac:dyDescent="0.3">
      <c r="A66" s="6" t="s">
        <v>91</v>
      </c>
      <c r="B66" s="7" t="s">
        <v>93</v>
      </c>
      <c r="C66" s="20">
        <f t="shared" si="0"/>
        <v>270000</v>
      </c>
      <c r="D66" s="27">
        <f t="shared" si="0"/>
        <v>280000</v>
      </c>
    </row>
    <row r="67" spans="1:4" ht="62.4" x14ac:dyDescent="0.3">
      <c r="A67" s="4" t="s">
        <v>92</v>
      </c>
      <c r="B67" s="5" t="s">
        <v>185</v>
      </c>
      <c r="C67" s="19">
        <v>270000</v>
      </c>
      <c r="D67" s="30">
        <v>280000</v>
      </c>
    </row>
    <row r="68" spans="1:4" ht="37.5" customHeight="1" x14ac:dyDescent="0.3">
      <c r="A68" s="2" t="s">
        <v>72</v>
      </c>
      <c r="B68" s="3" t="s">
        <v>217</v>
      </c>
      <c r="C68" s="18">
        <f>C69</f>
        <v>895000</v>
      </c>
      <c r="D68" s="26">
        <f>D69+C773</f>
        <v>895000</v>
      </c>
    </row>
    <row r="69" spans="1:4" ht="46.8" x14ac:dyDescent="0.3">
      <c r="A69" s="2" t="s">
        <v>73</v>
      </c>
      <c r="B69" s="3" t="s">
        <v>186</v>
      </c>
      <c r="C69" s="18">
        <f>C70+C74+C77</f>
        <v>895000</v>
      </c>
      <c r="D69" s="26">
        <f>D70+D74+D77</f>
        <v>895000</v>
      </c>
    </row>
    <row r="70" spans="1:4" ht="31.2" x14ac:dyDescent="0.3">
      <c r="A70" s="6" t="s">
        <v>32</v>
      </c>
      <c r="B70" s="7" t="s">
        <v>33</v>
      </c>
      <c r="C70" s="20">
        <f>C71+C72</f>
        <v>645000</v>
      </c>
      <c r="D70" s="27">
        <f>D71+D72</f>
        <v>645000</v>
      </c>
    </row>
    <row r="71" spans="1:4" ht="78" x14ac:dyDescent="0.3">
      <c r="A71" s="4" t="s">
        <v>34</v>
      </c>
      <c r="B71" s="5" t="s">
        <v>187</v>
      </c>
      <c r="C71" s="19">
        <v>520000</v>
      </c>
      <c r="D71" s="30">
        <v>520000</v>
      </c>
    </row>
    <row r="72" spans="1:4" ht="46.8" x14ac:dyDescent="0.3">
      <c r="A72" s="4" t="s">
        <v>35</v>
      </c>
      <c r="B72" s="5" t="s">
        <v>165</v>
      </c>
      <c r="C72" s="19">
        <v>125000</v>
      </c>
      <c r="D72" s="30">
        <v>125000</v>
      </c>
    </row>
    <row r="73" spans="1:4" ht="46.8" x14ac:dyDescent="0.3">
      <c r="A73" s="6" t="s">
        <v>264</v>
      </c>
      <c r="B73" s="7" t="s">
        <v>166</v>
      </c>
      <c r="C73" s="20">
        <f>C74</f>
        <v>50000</v>
      </c>
      <c r="D73" s="27">
        <f>D74</f>
        <v>50000</v>
      </c>
    </row>
    <row r="74" spans="1:4" ht="62.4" x14ac:dyDescent="0.3">
      <c r="A74" s="6" t="s">
        <v>85</v>
      </c>
      <c r="B74" s="7" t="s">
        <v>86</v>
      </c>
      <c r="C74" s="20">
        <f>C75</f>
        <v>50000</v>
      </c>
      <c r="D74" s="27">
        <f>D75</f>
        <v>50000</v>
      </c>
    </row>
    <row r="75" spans="1:4" ht="68.25" customHeight="1" x14ac:dyDescent="0.3">
      <c r="A75" s="4" t="s">
        <v>87</v>
      </c>
      <c r="B75" s="5" t="s">
        <v>188</v>
      </c>
      <c r="C75" s="19">
        <v>50000</v>
      </c>
      <c r="D75" s="30">
        <v>50000</v>
      </c>
    </row>
    <row r="76" spans="1:4" ht="78" x14ac:dyDescent="0.3">
      <c r="A76" s="6" t="s">
        <v>189</v>
      </c>
      <c r="B76" s="8" t="s">
        <v>190</v>
      </c>
      <c r="C76" s="20">
        <f>C77</f>
        <v>200000</v>
      </c>
      <c r="D76" s="27">
        <f>D77</f>
        <v>200000</v>
      </c>
    </row>
    <row r="77" spans="1:4" ht="109.2" x14ac:dyDescent="0.3">
      <c r="A77" s="6" t="s">
        <v>149</v>
      </c>
      <c r="B77" s="8" t="s">
        <v>167</v>
      </c>
      <c r="C77" s="20">
        <f>C78</f>
        <v>200000</v>
      </c>
      <c r="D77" s="27">
        <f>D78</f>
        <v>200000</v>
      </c>
    </row>
    <row r="78" spans="1:4" ht="111.75" customHeight="1" x14ac:dyDescent="0.3">
      <c r="A78" s="4" t="s">
        <v>148</v>
      </c>
      <c r="B78" s="14" t="s">
        <v>167</v>
      </c>
      <c r="C78" s="19">
        <v>200000</v>
      </c>
      <c r="D78" s="30">
        <v>200000</v>
      </c>
    </row>
    <row r="79" spans="1:4" ht="111.75" hidden="1" customHeight="1" x14ac:dyDescent="0.3">
      <c r="A79" s="4" t="s">
        <v>279</v>
      </c>
      <c r="B79" s="14" t="s">
        <v>280</v>
      </c>
      <c r="C79" s="19">
        <v>182249.53</v>
      </c>
      <c r="D79" s="27"/>
    </row>
    <row r="80" spans="1:4" ht="24.75" customHeight="1" x14ac:dyDescent="0.3">
      <c r="A80" s="2" t="s">
        <v>36</v>
      </c>
      <c r="B80" s="15" t="s">
        <v>191</v>
      </c>
      <c r="C80" s="18">
        <f>SUM(C81:C87)</f>
        <v>404500</v>
      </c>
      <c r="D80" s="26">
        <f>SUM(D81:D87)</f>
        <v>404500</v>
      </c>
    </row>
    <row r="81" spans="1:4" ht="156" x14ac:dyDescent="0.3">
      <c r="A81" s="4" t="s">
        <v>235</v>
      </c>
      <c r="B81" s="5" t="s">
        <v>236</v>
      </c>
      <c r="C81" s="19">
        <v>850</v>
      </c>
      <c r="D81" s="30">
        <v>850</v>
      </c>
    </row>
    <row r="82" spans="1:4" ht="124.8" x14ac:dyDescent="0.3">
      <c r="A82" s="4" t="s">
        <v>287</v>
      </c>
      <c r="B82" s="5" t="s">
        <v>239</v>
      </c>
      <c r="C82" s="19">
        <v>800</v>
      </c>
      <c r="D82" s="30">
        <v>800</v>
      </c>
    </row>
    <row r="83" spans="1:4" ht="124.8" x14ac:dyDescent="0.3">
      <c r="A83" s="4" t="s">
        <v>237</v>
      </c>
      <c r="B83" s="5" t="s">
        <v>238</v>
      </c>
      <c r="C83" s="19">
        <v>200</v>
      </c>
      <c r="D83" s="30">
        <v>200</v>
      </c>
    </row>
    <row r="84" spans="1:4" ht="93.6" x14ac:dyDescent="0.3">
      <c r="A84" s="4" t="s">
        <v>246</v>
      </c>
      <c r="B84" s="5" t="s">
        <v>247</v>
      </c>
      <c r="C84" s="19">
        <v>5000</v>
      </c>
      <c r="D84" s="30">
        <v>5000</v>
      </c>
    </row>
    <row r="85" spans="1:4" ht="109.2" x14ac:dyDescent="0.3">
      <c r="A85" s="4" t="s">
        <v>240</v>
      </c>
      <c r="B85" s="5" t="s">
        <v>241</v>
      </c>
      <c r="C85" s="19">
        <v>80000</v>
      </c>
      <c r="D85" s="30">
        <v>80000</v>
      </c>
    </row>
    <row r="86" spans="1:4" ht="124.8" x14ac:dyDescent="0.3">
      <c r="A86" s="16" t="s">
        <v>242</v>
      </c>
      <c r="B86" s="17" t="s">
        <v>243</v>
      </c>
      <c r="C86" s="21">
        <v>350</v>
      </c>
      <c r="D86" s="30">
        <v>350</v>
      </c>
    </row>
    <row r="87" spans="1:4" ht="124.8" x14ac:dyDescent="0.3">
      <c r="A87" s="4" t="s">
        <v>244</v>
      </c>
      <c r="B87" s="5" t="s">
        <v>245</v>
      </c>
      <c r="C87" s="19">
        <v>317300</v>
      </c>
      <c r="D87" s="30">
        <v>317300</v>
      </c>
    </row>
    <row r="88" spans="1:4" ht="15.6" x14ac:dyDescent="0.3">
      <c r="A88" s="2" t="s">
        <v>37</v>
      </c>
      <c r="B88" s="3" t="s">
        <v>227</v>
      </c>
      <c r="C88" s="34">
        <f>C89</f>
        <v>919341650</v>
      </c>
      <c r="D88" s="26">
        <f>D89</f>
        <v>807320992</v>
      </c>
    </row>
    <row r="89" spans="1:4" ht="46.8" x14ac:dyDescent="0.3">
      <c r="A89" s="2" t="s">
        <v>38</v>
      </c>
      <c r="B89" s="3" t="s">
        <v>192</v>
      </c>
      <c r="C89" s="18">
        <f>C90+C96+C108</f>
        <v>919341650</v>
      </c>
      <c r="D89" s="26">
        <f>D90+D96+D108</f>
        <v>807320992</v>
      </c>
    </row>
    <row r="90" spans="1:4" ht="31.2" x14ac:dyDescent="0.3">
      <c r="A90" s="2" t="s">
        <v>94</v>
      </c>
      <c r="B90" s="3" t="s">
        <v>193</v>
      </c>
      <c r="C90" s="18">
        <f>C91</f>
        <v>129807000</v>
      </c>
      <c r="D90" s="26">
        <f>D91</f>
        <v>27125000</v>
      </c>
    </row>
    <row r="91" spans="1:4" ht="15.6" x14ac:dyDescent="0.3">
      <c r="A91" s="6" t="s">
        <v>95</v>
      </c>
      <c r="B91" s="7" t="s">
        <v>39</v>
      </c>
      <c r="C91" s="20">
        <f>C92</f>
        <v>129807000</v>
      </c>
      <c r="D91" s="27">
        <f>D92</f>
        <v>27125000</v>
      </c>
    </row>
    <row r="92" spans="1:4" ht="46.8" x14ac:dyDescent="0.3">
      <c r="A92" s="4" t="s">
        <v>96</v>
      </c>
      <c r="B92" s="5" t="s">
        <v>194</v>
      </c>
      <c r="C92" s="19">
        <v>129807000</v>
      </c>
      <c r="D92" s="30">
        <v>27125000</v>
      </c>
    </row>
    <row r="93" spans="1:4" ht="15.6" hidden="1" x14ac:dyDescent="0.3">
      <c r="A93" s="6" t="s">
        <v>159</v>
      </c>
      <c r="B93" s="9" t="s">
        <v>82</v>
      </c>
      <c r="C93" s="22"/>
      <c r="D93" s="27"/>
    </row>
    <row r="94" spans="1:4" ht="15.6" hidden="1" x14ac:dyDescent="0.3">
      <c r="A94" s="6" t="s">
        <v>161</v>
      </c>
      <c r="B94" s="7" t="s">
        <v>40</v>
      </c>
      <c r="C94" s="22"/>
      <c r="D94" s="27"/>
    </row>
    <row r="95" spans="1:4" ht="46.8" hidden="1" x14ac:dyDescent="0.3">
      <c r="A95" s="4" t="s">
        <v>160</v>
      </c>
      <c r="B95" s="5" t="s">
        <v>41</v>
      </c>
      <c r="C95" s="23"/>
      <c r="D95" s="27"/>
    </row>
    <row r="96" spans="1:4" ht="31.2" x14ac:dyDescent="0.3">
      <c r="A96" s="2" t="s">
        <v>147</v>
      </c>
      <c r="B96" s="3" t="s">
        <v>195</v>
      </c>
      <c r="C96" s="33">
        <f>C97+C100+C103</f>
        <v>33036967</v>
      </c>
      <c r="D96" s="26">
        <f>D97+D100+D103</f>
        <v>32950863</v>
      </c>
    </row>
    <row r="97" spans="1:4" ht="62.4" x14ac:dyDescent="0.3">
      <c r="A97" s="7" t="s">
        <v>158</v>
      </c>
      <c r="B97" s="7" t="s">
        <v>42</v>
      </c>
      <c r="C97" s="20">
        <f>C98</f>
        <v>6928662</v>
      </c>
      <c r="D97" s="27">
        <f>D98</f>
        <v>6928662</v>
      </c>
    </row>
    <row r="98" spans="1:4" ht="78" x14ac:dyDescent="0.3">
      <c r="A98" s="7" t="s">
        <v>157</v>
      </c>
      <c r="B98" s="7" t="s">
        <v>43</v>
      </c>
      <c r="C98" s="20">
        <f>C99</f>
        <v>6928662</v>
      </c>
      <c r="D98" s="27">
        <f>D99</f>
        <v>6928662</v>
      </c>
    </row>
    <row r="99" spans="1:4" ht="78" x14ac:dyDescent="0.3">
      <c r="A99" s="5" t="s">
        <v>156</v>
      </c>
      <c r="B99" s="5" t="s">
        <v>43</v>
      </c>
      <c r="C99" s="19">
        <v>6928662</v>
      </c>
      <c r="D99" s="30">
        <v>6928662</v>
      </c>
    </row>
    <row r="100" spans="1:4" ht="31.2" x14ac:dyDescent="0.3">
      <c r="A100" s="7" t="s">
        <v>259</v>
      </c>
      <c r="B100" s="7" t="s">
        <v>265</v>
      </c>
      <c r="C100" s="20">
        <f>C101</f>
        <v>86104</v>
      </c>
      <c r="D100" s="27">
        <f>D101</f>
        <v>0</v>
      </c>
    </row>
    <row r="101" spans="1:4" ht="46.8" x14ac:dyDescent="0.3">
      <c r="A101" s="7" t="s">
        <v>260</v>
      </c>
      <c r="B101" s="7" t="s">
        <v>266</v>
      </c>
      <c r="C101" s="20">
        <f>C102</f>
        <v>86104</v>
      </c>
      <c r="D101" s="27">
        <f>D102</f>
        <v>0</v>
      </c>
    </row>
    <row r="102" spans="1:4" ht="46.8" x14ac:dyDescent="0.3">
      <c r="A102" s="5" t="s">
        <v>261</v>
      </c>
      <c r="B102" s="5" t="s">
        <v>266</v>
      </c>
      <c r="C102" s="19">
        <v>86104</v>
      </c>
      <c r="D102" s="30">
        <v>0</v>
      </c>
    </row>
    <row r="103" spans="1:4" ht="15.6" x14ac:dyDescent="0.3">
      <c r="A103" s="7" t="s">
        <v>97</v>
      </c>
      <c r="B103" s="7" t="s">
        <v>44</v>
      </c>
      <c r="C103" s="20">
        <f>C104</f>
        <v>26022201</v>
      </c>
      <c r="D103" s="27">
        <f>D104</f>
        <v>26022201</v>
      </c>
    </row>
    <row r="104" spans="1:4" ht="15.6" x14ac:dyDescent="0.3">
      <c r="A104" s="7" t="s">
        <v>98</v>
      </c>
      <c r="B104" s="7" t="s">
        <v>45</v>
      </c>
      <c r="C104" s="32">
        <f>SUM(C105:C107)</f>
        <v>26022201</v>
      </c>
      <c r="D104" s="27">
        <f>SUM(D105:D107)</f>
        <v>26022201</v>
      </c>
    </row>
    <row r="105" spans="1:4" ht="46.8" x14ac:dyDescent="0.3">
      <c r="A105" s="5" t="s">
        <v>99</v>
      </c>
      <c r="B105" s="5" t="s">
        <v>46</v>
      </c>
      <c r="C105" s="19">
        <v>636304</v>
      </c>
      <c r="D105" s="30">
        <v>636304</v>
      </c>
    </row>
    <row r="106" spans="1:4" ht="31.2" x14ac:dyDescent="0.3">
      <c r="A106" s="5" t="s">
        <v>100</v>
      </c>
      <c r="B106" s="5" t="s">
        <v>47</v>
      </c>
      <c r="C106" s="19">
        <v>10762478</v>
      </c>
      <c r="D106" s="30">
        <v>10762478</v>
      </c>
    </row>
    <row r="107" spans="1:4" ht="31.2" x14ac:dyDescent="0.3">
      <c r="A107" s="5" t="s">
        <v>101</v>
      </c>
      <c r="B107" s="5" t="s">
        <v>48</v>
      </c>
      <c r="C107" s="19">
        <v>14623419</v>
      </c>
      <c r="D107" s="30">
        <v>14623419</v>
      </c>
    </row>
    <row r="108" spans="1:4" ht="31.2" x14ac:dyDescent="0.3">
      <c r="A108" s="3" t="s">
        <v>102</v>
      </c>
      <c r="B108" s="3" t="s">
        <v>83</v>
      </c>
      <c r="C108" s="18">
        <f>C109+C112+C139+C142+C145+C148+C151+C154+C156+C159+C162</f>
        <v>756497683</v>
      </c>
      <c r="D108" s="26">
        <f>D109+D112+D139+D142+D145+D148+D151+D154+D156+D159+D162</f>
        <v>747245129</v>
      </c>
    </row>
    <row r="109" spans="1:4" ht="62.4" x14ac:dyDescent="0.3">
      <c r="A109" s="6" t="s">
        <v>103</v>
      </c>
      <c r="B109" s="7" t="s">
        <v>267</v>
      </c>
      <c r="C109" s="20">
        <f>C110</f>
        <v>10154508</v>
      </c>
      <c r="D109" s="27">
        <f>D110</f>
        <v>10154508</v>
      </c>
    </row>
    <row r="110" spans="1:4" ht="46.8" x14ac:dyDescent="0.3">
      <c r="A110" s="6" t="s">
        <v>104</v>
      </c>
      <c r="B110" s="7" t="s">
        <v>65</v>
      </c>
      <c r="C110" s="20">
        <f>C111</f>
        <v>10154508</v>
      </c>
      <c r="D110" s="27">
        <f>D111</f>
        <v>10154508</v>
      </c>
    </row>
    <row r="111" spans="1:4" ht="46.8" x14ac:dyDescent="0.3">
      <c r="A111" s="4" t="s">
        <v>105</v>
      </c>
      <c r="B111" s="5" t="s">
        <v>65</v>
      </c>
      <c r="C111" s="19">
        <v>10154508</v>
      </c>
      <c r="D111" s="30">
        <v>10154508</v>
      </c>
    </row>
    <row r="112" spans="1:4" ht="46.8" x14ac:dyDescent="0.3">
      <c r="A112" s="7" t="s">
        <v>106</v>
      </c>
      <c r="B112" s="7" t="s">
        <v>196</v>
      </c>
      <c r="C112" s="20">
        <f>C113</f>
        <v>673642084</v>
      </c>
      <c r="D112" s="27">
        <f>D113</f>
        <v>673593241</v>
      </c>
    </row>
    <row r="113" spans="1:4" ht="46.8" x14ac:dyDescent="0.3">
      <c r="A113" s="7" t="s">
        <v>107</v>
      </c>
      <c r="B113" s="7" t="s">
        <v>197</v>
      </c>
      <c r="C113" s="20">
        <f>SUM(C114:C138)</f>
        <v>673642084</v>
      </c>
      <c r="D113" s="27">
        <f>SUM(D114:D138)</f>
        <v>673593241</v>
      </c>
    </row>
    <row r="114" spans="1:4" ht="31.2" x14ac:dyDescent="0.3">
      <c r="A114" s="5" t="s">
        <v>108</v>
      </c>
      <c r="B114" s="5" t="s">
        <v>268</v>
      </c>
      <c r="C114" s="19">
        <v>208632</v>
      </c>
      <c r="D114" s="30">
        <v>208632</v>
      </c>
    </row>
    <row r="115" spans="1:4" ht="31.2" x14ac:dyDescent="0.3">
      <c r="A115" s="5" t="s">
        <v>109</v>
      </c>
      <c r="B115" s="5" t="s">
        <v>50</v>
      </c>
      <c r="C115" s="19">
        <v>1569834</v>
      </c>
      <c r="D115" s="30">
        <v>1569834</v>
      </c>
    </row>
    <row r="116" spans="1:4" ht="31.2" x14ac:dyDescent="0.3">
      <c r="A116" s="5" t="s">
        <v>110</v>
      </c>
      <c r="B116" s="5" t="s">
        <v>51</v>
      </c>
      <c r="C116" s="19">
        <v>24025</v>
      </c>
      <c r="D116" s="30">
        <v>24025</v>
      </c>
    </row>
    <row r="117" spans="1:4" ht="77.25" customHeight="1" x14ac:dyDescent="0.3">
      <c r="A117" s="5" t="s">
        <v>111</v>
      </c>
      <c r="B117" s="5" t="s">
        <v>269</v>
      </c>
      <c r="C117" s="19">
        <v>3677868</v>
      </c>
      <c r="D117" s="30">
        <v>3677868</v>
      </c>
    </row>
    <row r="118" spans="1:4" ht="31.2" x14ac:dyDescent="0.3">
      <c r="A118" s="5" t="s">
        <v>112</v>
      </c>
      <c r="B118" s="5" t="s">
        <v>52</v>
      </c>
      <c r="C118" s="19">
        <v>175681</v>
      </c>
      <c r="D118" s="30">
        <v>175681</v>
      </c>
    </row>
    <row r="119" spans="1:4" ht="62.4" x14ac:dyDescent="0.3">
      <c r="A119" s="5" t="s">
        <v>113</v>
      </c>
      <c r="B119" s="5" t="s">
        <v>53</v>
      </c>
      <c r="C119" s="19">
        <v>6025811</v>
      </c>
      <c r="D119" s="30">
        <v>6025811</v>
      </c>
    </row>
    <row r="120" spans="1:4" ht="31.2" x14ac:dyDescent="0.3">
      <c r="A120" s="5" t="s">
        <v>114</v>
      </c>
      <c r="B120" s="5" t="s">
        <v>54</v>
      </c>
      <c r="C120" s="19">
        <v>2087880</v>
      </c>
      <c r="D120" s="30">
        <v>2087880</v>
      </c>
    </row>
    <row r="121" spans="1:4" ht="15.6" x14ac:dyDescent="0.3">
      <c r="A121" s="5" t="s">
        <v>115</v>
      </c>
      <c r="B121" s="5" t="s">
        <v>295</v>
      </c>
      <c r="C121" s="19">
        <v>412240083</v>
      </c>
      <c r="D121" s="30">
        <v>412240083</v>
      </c>
    </row>
    <row r="122" spans="1:4" ht="31.2" x14ac:dyDescent="0.3">
      <c r="A122" s="5" t="s">
        <v>116</v>
      </c>
      <c r="B122" s="5" t="s">
        <v>55</v>
      </c>
      <c r="C122" s="19">
        <v>15266558</v>
      </c>
      <c r="D122" s="30">
        <v>15266558</v>
      </c>
    </row>
    <row r="123" spans="1:4" ht="46.8" x14ac:dyDescent="0.3">
      <c r="A123" s="5" t="s">
        <v>117</v>
      </c>
      <c r="B123" s="5" t="s">
        <v>56</v>
      </c>
      <c r="C123" s="19">
        <v>26163052</v>
      </c>
      <c r="D123" s="30">
        <v>26163052</v>
      </c>
    </row>
    <row r="124" spans="1:4" ht="46.8" x14ac:dyDescent="0.3">
      <c r="A124" s="5" t="s">
        <v>118</v>
      </c>
      <c r="B124" s="5" t="s">
        <v>57</v>
      </c>
      <c r="C124" s="19">
        <v>22004841</v>
      </c>
      <c r="D124" s="30">
        <v>22004841</v>
      </c>
    </row>
    <row r="125" spans="1:4" ht="31.2" x14ac:dyDescent="0.3">
      <c r="A125" s="5" t="s">
        <v>119</v>
      </c>
      <c r="B125" s="5" t="s">
        <v>58</v>
      </c>
      <c r="C125" s="19">
        <v>2379578</v>
      </c>
      <c r="D125" s="30">
        <v>2379578</v>
      </c>
    </row>
    <row r="126" spans="1:4" ht="31.2" x14ac:dyDescent="0.3">
      <c r="A126" s="5" t="s">
        <v>291</v>
      </c>
      <c r="B126" s="5" t="s">
        <v>292</v>
      </c>
      <c r="C126" s="19">
        <v>10647</v>
      </c>
      <c r="D126" s="30">
        <v>10647</v>
      </c>
    </row>
    <row r="127" spans="1:4" ht="31.2" x14ac:dyDescent="0.3">
      <c r="A127" s="5" t="s">
        <v>256</v>
      </c>
      <c r="B127" s="5" t="s">
        <v>49</v>
      </c>
      <c r="C127" s="19">
        <v>2085587</v>
      </c>
      <c r="D127" s="30">
        <v>2168915</v>
      </c>
    </row>
    <row r="128" spans="1:4" ht="31.2" x14ac:dyDescent="0.3">
      <c r="A128" s="5" t="s">
        <v>293</v>
      </c>
      <c r="B128" s="5" t="s">
        <v>294</v>
      </c>
      <c r="C128" s="19">
        <v>629110</v>
      </c>
      <c r="D128" s="30">
        <v>629110</v>
      </c>
    </row>
    <row r="129" spans="1:4" ht="62.4" x14ac:dyDescent="0.3">
      <c r="A129" s="5" t="s">
        <v>120</v>
      </c>
      <c r="B129" s="5" t="s">
        <v>59</v>
      </c>
      <c r="C129" s="19">
        <v>30653200</v>
      </c>
      <c r="D129" s="30">
        <v>30653200</v>
      </c>
    </row>
    <row r="130" spans="1:4" ht="15.6" x14ac:dyDescent="0.3">
      <c r="A130" s="5" t="s">
        <v>121</v>
      </c>
      <c r="B130" s="5" t="s">
        <v>60</v>
      </c>
      <c r="C130" s="19">
        <v>10491963</v>
      </c>
      <c r="D130" s="30">
        <v>10491963</v>
      </c>
    </row>
    <row r="131" spans="1:4" ht="78" x14ac:dyDescent="0.3">
      <c r="A131" s="5" t="s">
        <v>122</v>
      </c>
      <c r="B131" s="5" t="s">
        <v>61</v>
      </c>
      <c r="C131" s="19">
        <v>92699136</v>
      </c>
      <c r="D131" s="30">
        <v>92699136</v>
      </c>
    </row>
    <row r="132" spans="1:4" ht="31.2" x14ac:dyDescent="0.3">
      <c r="A132" s="5" t="s">
        <v>123</v>
      </c>
      <c r="B132" s="5" t="s">
        <v>62</v>
      </c>
      <c r="C132" s="19">
        <v>4500000</v>
      </c>
      <c r="D132" s="30">
        <v>4500000</v>
      </c>
    </row>
    <row r="133" spans="1:4" ht="15.6" x14ac:dyDescent="0.3">
      <c r="A133" s="5" t="s">
        <v>124</v>
      </c>
      <c r="B133" s="5" t="s">
        <v>272</v>
      </c>
      <c r="C133" s="19">
        <v>12879926</v>
      </c>
      <c r="D133" s="30">
        <v>12879926</v>
      </c>
    </row>
    <row r="134" spans="1:4" ht="62.4" x14ac:dyDescent="0.3">
      <c r="A134" s="5" t="s">
        <v>125</v>
      </c>
      <c r="B134" s="5" t="s">
        <v>228</v>
      </c>
      <c r="C134" s="19">
        <v>17651199</v>
      </c>
      <c r="D134" s="30">
        <v>17651199</v>
      </c>
    </row>
    <row r="135" spans="1:4" ht="31.2" x14ac:dyDescent="0.3">
      <c r="A135" s="4" t="s">
        <v>126</v>
      </c>
      <c r="B135" s="5" t="s">
        <v>63</v>
      </c>
      <c r="C135" s="19">
        <v>9867430</v>
      </c>
      <c r="D135" s="30">
        <v>9867430</v>
      </c>
    </row>
    <row r="136" spans="1:4" ht="62.4" x14ac:dyDescent="0.3">
      <c r="A136" s="4" t="s">
        <v>127</v>
      </c>
      <c r="B136" s="5" t="s">
        <v>296</v>
      </c>
      <c r="C136" s="19">
        <v>207552</v>
      </c>
      <c r="D136" s="30">
        <v>74581</v>
      </c>
    </row>
    <row r="137" spans="1:4" ht="62.4" x14ac:dyDescent="0.3">
      <c r="A137" s="4" t="s">
        <v>128</v>
      </c>
      <c r="B137" s="5" t="s">
        <v>64</v>
      </c>
      <c r="C137" s="19">
        <v>12100</v>
      </c>
      <c r="D137" s="30">
        <v>12900</v>
      </c>
    </row>
    <row r="138" spans="1:4" ht="46.8" x14ac:dyDescent="0.3">
      <c r="A138" s="4" t="s">
        <v>224</v>
      </c>
      <c r="B138" s="5" t="s">
        <v>297</v>
      </c>
      <c r="C138" s="19">
        <v>130391</v>
      </c>
      <c r="D138" s="30">
        <v>130391</v>
      </c>
    </row>
    <row r="139" spans="1:4" ht="62.4" x14ac:dyDescent="0.3">
      <c r="A139" s="6" t="s">
        <v>129</v>
      </c>
      <c r="B139" s="7" t="s">
        <v>66</v>
      </c>
      <c r="C139" s="20">
        <f>C140</f>
        <v>15965496</v>
      </c>
      <c r="D139" s="27">
        <f>D140</f>
        <v>5736984</v>
      </c>
    </row>
    <row r="140" spans="1:4" ht="62.4" x14ac:dyDescent="0.3">
      <c r="A140" s="6" t="s">
        <v>130</v>
      </c>
      <c r="B140" s="7" t="s">
        <v>67</v>
      </c>
      <c r="C140" s="20">
        <f>C141</f>
        <v>15965496</v>
      </c>
      <c r="D140" s="27">
        <f>D141</f>
        <v>5736984</v>
      </c>
    </row>
    <row r="141" spans="1:4" ht="78" x14ac:dyDescent="0.3">
      <c r="A141" s="4" t="s">
        <v>131</v>
      </c>
      <c r="B141" s="5" t="s">
        <v>67</v>
      </c>
      <c r="C141" s="19">
        <v>15965496</v>
      </c>
      <c r="D141" s="30">
        <v>5736984</v>
      </c>
    </row>
    <row r="142" spans="1:4" ht="62.4" x14ac:dyDescent="0.3">
      <c r="A142" s="6" t="s">
        <v>132</v>
      </c>
      <c r="B142" s="7" t="s">
        <v>68</v>
      </c>
      <c r="C142" s="20">
        <f>C143</f>
        <v>548</v>
      </c>
      <c r="D142" s="27">
        <f>D143</f>
        <v>489</v>
      </c>
    </row>
    <row r="143" spans="1:4" ht="62.4" x14ac:dyDescent="0.3">
      <c r="A143" s="6" t="s">
        <v>133</v>
      </c>
      <c r="B143" s="7" t="s">
        <v>204</v>
      </c>
      <c r="C143" s="20">
        <f>C144</f>
        <v>548</v>
      </c>
      <c r="D143" s="27">
        <f>D144</f>
        <v>489</v>
      </c>
    </row>
    <row r="144" spans="1:4" ht="62.4" x14ac:dyDescent="0.3">
      <c r="A144" s="4" t="s">
        <v>134</v>
      </c>
      <c r="B144" s="5" t="s">
        <v>204</v>
      </c>
      <c r="C144" s="19">
        <v>548</v>
      </c>
      <c r="D144" s="30">
        <v>489</v>
      </c>
    </row>
    <row r="145" spans="1:4" ht="62.4" x14ac:dyDescent="0.3">
      <c r="A145" s="7" t="s">
        <v>135</v>
      </c>
      <c r="B145" s="7" t="s">
        <v>203</v>
      </c>
      <c r="C145" s="20">
        <f>C146</f>
        <v>7594931</v>
      </c>
      <c r="D145" s="27">
        <f>D146</f>
        <v>7898726</v>
      </c>
    </row>
    <row r="146" spans="1:4" ht="78" x14ac:dyDescent="0.3">
      <c r="A146" s="7" t="s">
        <v>136</v>
      </c>
      <c r="B146" s="7" t="s">
        <v>69</v>
      </c>
      <c r="C146" s="20">
        <f>C147</f>
        <v>7594931</v>
      </c>
      <c r="D146" s="27">
        <f>D147</f>
        <v>7898726</v>
      </c>
    </row>
    <row r="147" spans="1:4" ht="78" x14ac:dyDescent="0.3">
      <c r="A147" s="5" t="s">
        <v>137</v>
      </c>
      <c r="B147" s="5" t="s">
        <v>69</v>
      </c>
      <c r="C147" s="19">
        <v>7594931</v>
      </c>
      <c r="D147" s="30">
        <v>7898726</v>
      </c>
    </row>
    <row r="148" spans="1:4" ht="31.2" x14ac:dyDescent="0.3">
      <c r="A148" s="7" t="s">
        <v>138</v>
      </c>
      <c r="B148" s="7" t="s">
        <v>201</v>
      </c>
      <c r="C148" s="20">
        <f>C149</f>
        <v>16362979</v>
      </c>
      <c r="D148" s="27">
        <f>D149</f>
        <v>16441093</v>
      </c>
    </row>
    <row r="149" spans="1:4" ht="31.2" x14ac:dyDescent="0.3">
      <c r="A149" s="7" t="s">
        <v>139</v>
      </c>
      <c r="B149" s="7" t="s">
        <v>202</v>
      </c>
      <c r="C149" s="20">
        <f>C150</f>
        <v>16362979</v>
      </c>
      <c r="D149" s="27">
        <f>D150</f>
        <v>16441093</v>
      </c>
    </row>
    <row r="150" spans="1:4" ht="46.8" x14ac:dyDescent="0.3">
      <c r="A150" s="5" t="s">
        <v>140</v>
      </c>
      <c r="B150" s="5" t="s">
        <v>202</v>
      </c>
      <c r="C150" s="19">
        <v>16362979</v>
      </c>
      <c r="D150" s="30">
        <v>16441093</v>
      </c>
    </row>
    <row r="151" spans="1:4" ht="78" x14ac:dyDescent="0.3">
      <c r="A151" s="6" t="s">
        <v>251</v>
      </c>
      <c r="B151" s="7" t="s">
        <v>270</v>
      </c>
      <c r="C151" s="20">
        <f>C152</f>
        <v>14374080</v>
      </c>
      <c r="D151" s="27">
        <f>D152</f>
        <v>14374080</v>
      </c>
    </row>
    <row r="152" spans="1:4" ht="62.4" x14ac:dyDescent="0.3">
      <c r="A152" s="6" t="s">
        <v>250</v>
      </c>
      <c r="B152" s="7" t="s">
        <v>258</v>
      </c>
      <c r="C152" s="20">
        <f>C153</f>
        <v>14374080</v>
      </c>
      <c r="D152" s="27">
        <f>D153</f>
        <v>14374080</v>
      </c>
    </row>
    <row r="153" spans="1:4" ht="62.4" x14ac:dyDescent="0.3">
      <c r="A153" s="4" t="s">
        <v>252</v>
      </c>
      <c r="B153" s="5" t="s">
        <v>258</v>
      </c>
      <c r="C153" s="19">
        <v>14374080</v>
      </c>
      <c r="D153" s="30">
        <v>14374080</v>
      </c>
    </row>
    <row r="154" spans="1:4" ht="62.4" x14ac:dyDescent="0.3">
      <c r="A154" s="6" t="s">
        <v>225</v>
      </c>
      <c r="B154" s="7" t="s">
        <v>226</v>
      </c>
      <c r="C154" s="20">
        <f>C155</f>
        <v>13831740</v>
      </c>
      <c r="D154" s="27">
        <f>D155</f>
        <v>14369940</v>
      </c>
    </row>
    <row r="155" spans="1:4" ht="62.4" x14ac:dyDescent="0.3">
      <c r="A155" s="4" t="s">
        <v>222</v>
      </c>
      <c r="B155" s="5" t="s">
        <v>223</v>
      </c>
      <c r="C155" s="19">
        <v>13831740</v>
      </c>
      <c r="D155" s="30">
        <v>14369940</v>
      </c>
    </row>
    <row r="156" spans="1:4" ht="62.4" x14ac:dyDescent="0.3">
      <c r="A156" s="6" t="s">
        <v>141</v>
      </c>
      <c r="B156" s="7" t="s">
        <v>200</v>
      </c>
      <c r="C156" s="20">
        <f>C157</f>
        <v>734350</v>
      </c>
      <c r="D156" s="27">
        <f>D157</f>
        <v>787029</v>
      </c>
    </row>
    <row r="157" spans="1:4" ht="62.4" x14ac:dyDescent="0.3">
      <c r="A157" s="6" t="s">
        <v>142</v>
      </c>
      <c r="B157" s="7" t="s">
        <v>70</v>
      </c>
      <c r="C157" s="20">
        <f>C158</f>
        <v>734350</v>
      </c>
      <c r="D157" s="27">
        <f>D158</f>
        <v>787029</v>
      </c>
    </row>
    <row r="158" spans="1:4" ht="72" customHeight="1" x14ac:dyDescent="0.3">
      <c r="A158" s="4" t="s">
        <v>143</v>
      </c>
      <c r="B158" s="5" t="s">
        <v>70</v>
      </c>
      <c r="C158" s="19">
        <v>734350</v>
      </c>
      <c r="D158" s="30">
        <v>787029</v>
      </c>
    </row>
    <row r="159" spans="1:4" ht="72" customHeight="1" x14ac:dyDescent="0.3">
      <c r="A159" s="6" t="s">
        <v>255</v>
      </c>
      <c r="B159" s="7" t="s">
        <v>271</v>
      </c>
      <c r="C159" s="20">
        <f>C160</f>
        <v>2347041</v>
      </c>
      <c r="D159" s="27">
        <f>D160</f>
        <v>2347041</v>
      </c>
    </row>
    <row r="160" spans="1:4" ht="46.8" x14ac:dyDescent="0.3">
      <c r="A160" s="6" t="s">
        <v>253</v>
      </c>
      <c r="B160" s="7" t="s">
        <v>257</v>
      </c>
      <c r="C160" s="20">
        <f>C161</f>
        <v>2347041</v>
      </c>
      <c r="D160" s="27">
        <f>D161</f>
        <v>2347041</v>
      </c>
    </row>
    <row r="161" spans="1:4" ht="46.8" x14ac:dyDescent="0.3">
      <c r="A161" s="4" t="s">
        <v>254</v>
      </c>
      <c r="B161" s="5" t="s">
        <v>257</v>
      </c>
      <c r="C161" s="19">
        <v>2347041</v>
      </c>
      <c r="D161" s="30">
        <v>2347041</v>
      </c>
    </row>
    <row r="162" spans="1:4" ht="31.2" x14ac:dyDescent="0.3">
      <c r="A162" s="6" t="s">
        <v>144</v>
      </c>
      <c r="B162" s="7" t="s">
        <v>198</v>
      </c>
      <c r="C162" s="20">
        <f>C163</f>
        <v>1489926</v>
      </c>
      <c r="D162" s="27">
        <f>D163</f>
        <v>1541998</v>
      </c>
    </row>
    <row r="163" spans="1:4" ht="31.2" x14ac:dyDescent="0.3">
      <c r="A163" s="6" t="s">
        <v>145</v>
      </c>
      <c r="B163" s="7" t="s">
        <v>199</v>
      </c>
      <c r="C163" s="20">
        <f>C164</f>
        <v>1489926</v>
      </c>
      <c r="D163" s="27">
        <f>D164</f>
        <v>1541998</v>
      </c>
    </row>
    <row r="164" spans="1:4" ht="46.5" customHeight="1" x14ac:dyDescent="0.3">
      <c r="A164" s="4" t="s">
        <v>146</v>
      </c>
      <c r="B164" s="5" t="s">
        <v>199</v>
      </c>
      <c r="C164" s="19">
        <v>1489926</v>
      </c>
      <c r="D164" s="30">
        <v>1541998</v>
      </c>
    </row>
    <row r="165" spans="1:4" ht="15.6" x14ac:dyDescent="0.3">
      <c r="A165" s="2"/>
      <c r="B165" s="2" t="s">
        <v>71</v>
      </c>
      <c r="C165" s="18">
        <f>C10+C88</f>
        <v>1052366720</v>
      </c>
      <c r="D165" s="26">
        <f>D10+D88</f>
        <v>952202202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2022-11-03T10:14:09Z</cp:lastPrinted>
  <dcterms:created xsi:type="dcterms:W3CDTF">2018-05-24T06:09:51Z</dcterms:created>
  <dcterms:modified xsi:type="dcterms:W3CDTF">2022-12-16T11:35:49Z</dcterms:modified>
</cp:coreProperties>
</file>