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D179" i="3" l="1"/>
  <c r="D178" i="3" s="1"/>
  <c r="C179" i="3"/>
  <c r="C178" i="3" s="1"/>
  <c r="D168" i="3"/>
  <c r="C168" i="3"/>
  <c r="D127" i="3"/>
  <c r="D126" i="3" s="1"/>
  <c r="C127" i="3"/>
  <c r="C126" i="3" s="1"/>
  <c r="D185" i="3"/>
  <c r="D184" i="3" s="1"/>
  <c r="C185" i="3"/>
  <c r="C184" i="3" s="1"/>
  <c r="D160" i="3"/>
  <c r="D159" i="3" s="1"/>
  <c r="C160" i="3"/>
  <c r="C159" i="3" s="1"/>
  <c r="D182" i="3"/>
  <c r="D181" i="3" s="1"/>
  <c r="C182" i="3"/>
  <c r="C181" i="3" s="1"/>
  <c r="D157" i="3"/>
  <c r="D156" i="3" s="1"/>
  <c r="C157" i="3"/>
  <c r="C156" i="3" s="1"/>
  <c r="D176" i="3"/>
  <c r="D175" i="3" s="1"/>
  <c r="C176" i="3"/>
  <c r="C175" i="3" s="1"/>
  <c r="D124" i="3"/>
  <c r="D123" i="3" s="1"/>
  <c r="C124" i="3"/>
  <c r="C123" i="3" s="1"/>
  <c r="D166" i="3"/>
  <c r="D165" i="3" s="1"/>
  <c r="C166" i="3"/>
  <c r="C165" i="3" s="1"/>
  <c r="D163" i="3"/>
  <c r="D162" i="3" s="1"/>
  <c r="C163" i="3"/>
  <c r="C162" i="3" s="1"/>
  <c r="D173" i="3"/>
  <c r="C173" i="3"/>
  <c r="D171" i="3"/>
  <c r="D170" i="3" s="1"/>
  <c r="C171" i="3"/>
  <c r="C170" i="3" s="1"/>
  <c r="D115" i="3"/>
  <c r="D114" i="3" s="1"/>
  <c r="C115" i="3"/>
  <c r="C114" i="3" s="1"/>
  <c r="D118" i="3"/>
  <c r="D117" i="3" s="1"/>
  <c r="C118" i="3"/>
  <c r="C117" i="3" s="1"/>
  <c r="D112" i="3"/>
  <c r="D111" i="3" s="1"/>
  <c r="C112" i="3"/>
  <c r="C111" i="3" s="1"/>
  <c r="D105" i="3"/>
  <c r="D104" i="3" s="1"/>
  <c r="C105" i="3"/>
  <c r="C104" i="3" s="1"/>
  <c r="D75" i="3"/>
  <c r="D73" i="3"/>
  <c r="D72" i="3" s="1"/>
  <c r="D70" i="3"/>
  <c r="D69" i="3" s="1"/>
  <c r="D66" i="3"/>
  <c r="D62" i="3"/>
  <c r="D61" i="3" s="1"/>
  <c r="D60" i="3" s="1"/>
  <c r="D58" i="3"/>
  <c r="D57" i="3" s="1"/>
  <c r="D55" i="3"/>
  <c r="D54" i="3" s="1"/>
  <c r="D47" i="3"/>
  <c r="D46" i="3" s="1"/>
  <c r="D44" i="3"/>
  <c r="D42" i="3"/>
  <c r="D39" i="3"/>
  <c r="D36" i="3"/>
  <c r="D35" i="3" s="1"/>
  <c r="D32" i="3"/>
  <c r="D31" i="3" s="1"/>
  <c r="D29" i="3"/>
  <c r="D28" i="3" s="1"/>
  <c r="D26" i="3"/>
  <c r="D24" i="3"/>
  <c r="D18" i="3"/>
  <c r="D17" i="3" s="1"/>
  <c r="D12" i="3"/>
  <c r="D11" i="3" s="1"/>
  <c r="C12" i="3"/>
  <c r="C55" i="3"/>
  <c r="C54" i="3" s="1"/>
  <c r="C39" i="3"/>
  <c r="C35" i="3"/>
  <c r="C36" i="3"/>
  <c r="C75" i="3"/>
  <c r="C122" i="3" l="1"/>
  <c r="D122" i="3"/>
  <c r="D110" i="3"/>
  <c r="C110" i="3"/>
  <c r="D23" i="3"/>
  <c r="D38" i="3"/>
  <c r="D34" i="3" s="1"/>
  <c r="D65" i="3"/>
  <c r="D64" i="3" s="1"/>
  <c r="D53" i="3"/>
  <c r="D52" i="3" s="1"/>
  <c r="D103" i="3" l="1"/>
  <c r="D102" i="3" s="1"/>
  <c r="C103" i="3"/>
  <c r="C102" i="3" s="1"/>
  <c r="D10" i="3"/>
  <c r="C47" i="3"/>
  <c r="D187" i="3" l="1"/>
  <c r="C62" i="3"/>
  <c r="C61" i="3" s="1"/>
  <c r="C60" i="3" s="1"/>
  <c r="C70" i="3"/>
  <c r="C69" i="3" s="1"/>
  <c r="C73" i="3"/>
  <c r="C72" i="3" s="1"/>
  <c r="C66" i="3" l="1"/>
  <c r="C65" i="3" s="1"/>
  <c r="C64" i="3" s="1"/>
  <c r="C58" i="3"/>
  <c r="C57" i="3" s="1"/>
  <c r="C46" i="3"/>
  <c r="C53" i="3" l="1"/>
  <c r="C52" i="3" s="1"/>
  <c r="C44" i="3"/>
  <c r="C42" i="3"/>
  <c r="C32" i="3"/>
  <c r="C31" i="3" s="1"/>
  <c r="C29" i="3"/>
  <c r="C28" i="3" s="1"/>
  <c r="C24" i="3"/>
  <c r="C26" i="3"/>
  <c r="C18" i="3"/>
  <c r="C17" i="3" s="1"/>
  <c r="C11" i="3"/>
  <c r="C23" i="3" l="1"/>
  <c r="C38" i="3"/>
  <c r="C34" i="3" s="1"/>
  <c r="C10" i="3" l="1"/>
  <c r="C187" i="3" l="1"/>
</calcChain>
</file>

<file path=xl/sharedStrings.xml><?xml version="1.0" encoding="utf-8"?>
<sst xmlns="http://schemas.openxmlformats.org/spreadsheetml/2006/main" count="366" uniqueCount="348">
  <si>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</si>
  <si>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</si>
  <si>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</si>
  <si>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</si>
  <si>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</si>
  <si>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</si>
  <si>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</si>
  <si>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</si>
  <si>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</si>
  <si>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</si>
  <si>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</si>
  <si>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</si>
  <si>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</si>
  <si>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</si>
  <si>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</si>
  <si>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</si>
  <si>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</si>
  <si>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</si>
  <si>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</si>
  <si>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</si>
  <si>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</si>
  <si>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</si>
  <si>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</si>
  <si>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</si>
  <si>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</si>
  <si>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</si>
  <si>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</si>
  <si>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</si>
  <si>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</si>
  <si>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</si>
  <si>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</si>
  <si>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</si>
  <si>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</si>
  <si>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</si>
  <si>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</si>
  <si>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</si>
  <si>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</si>
  <si>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</si>
  <si>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</si>
  <si>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</si>
  <si>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</si>
  <si>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</si>
  <si>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</si>
  <si>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</si>
  <si>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</si>
  <si>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</si>
  <si>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</si>
  <si>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</si>
  <si>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</si>
  <si>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</si>
  <si>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</si>
  <si>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</si>
  <si>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</si>
  <si>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</si>
  <si>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</si>
  <si>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</si>
  <si>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</si>
  <si>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</si>
  <si>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</si>
  <si>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</si>
  <si>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</si>
  <si>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</si>
  <si>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</si>
  <si>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</si>
  <si>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</si>
  <si>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</si>
  <si>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</si>
  <si>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</si>
  <si>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</si>
  <si>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</si>
  <si>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</si>
  <si>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</si>
  <si>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</si>
  <si>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</si>
  <si>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</si>
  <si>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</si>
  <si>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</si>
  <si>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</si>
  <si>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</si>
  <si>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</si>
  <si>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</si>
  <si>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</si>
  <si>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</si>
  <si>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</si>
  <si>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</si>
  <si>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</si>
  <si>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</si>
  <si>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</si>
  <si>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</si>
  <si>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</si>
  <si>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</si>
  <si>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</si>
  <si>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</si>
  <si>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</si>
  <si>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</si>
  <si>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</si>
  <si>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</si>
  <si>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</si>
  <si>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</si>
  <si>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</si>
  <si>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</si>
  <si>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</si>
  <si>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</si>
  <si>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</si>
  <si>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</si>
  <si>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</si>
  <si>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</si>
  <si>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</si>
  <si>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</si>
  <si>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</si>
  <si>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</si>
  <si>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</si>
  <si>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</si>
  <si>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</si>
  <si>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</si>
  <si>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</si>
  <si>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</si>
  <si>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</si>
  <si>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</si>
  <si>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</si>
  <si>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</si>
  <si>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</si>
  <si>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</si>
  <si>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</si>
  <si>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</si>
  <si>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</si>
  <si>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</si>
  <si>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</si>
  <si>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</si>
  <si>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</si>
  <si>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</si>
  <si>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</si>
  <si>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</si>
  <si>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</si>
  <si>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</si>
  <si>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</si>
  <si>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</si>
  <si>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</si>
  <si>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</si>
  <si>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</si>
  <si>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</si>
  <si>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</si>
  <si>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</si>
  <si>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</si>
  <si>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</si>
  <si>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</si>
  <si>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</si>
  <si>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</si>
  <si>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</si>
  <si>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</si>
  <si>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</si>
  <si>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</si>
  <si>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</si>
  <si>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</si>
  <si>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</si>
  <si>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</si>
  <si>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</si>
  <si>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</si>
  <si>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</si>
  <si>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</si>
  <si>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</si>
  <si>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</si>
  <si>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</si>
  <si>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</si>
  <si>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</si>
  <si>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</si>
  <si>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</si>
  <si>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</si>
  <si>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</si>
  <si>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</si>
  <si>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</si>
  <si>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</si>
  <si>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</si>
  <si>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</si>
  <si>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</si>
  <si>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</si>
  <si>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</si>
  <si>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</si>
  <si>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</si>
  <si>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</si>
  <si>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</si>
  <si>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</si>
  <si>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</si>
  <si>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</si>
  <si>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</si>
  <si>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</si>
  <si>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</si>
  <si>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</si>
  <si>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</si>
  <si>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</si>
  <si>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</si>
  <si>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</si>
  <si>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</si>
  <si>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</si>
  <si>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</si>
  <si>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</si>
  <si>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</si>
  <si>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</si>
  <si>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</si>
  <si>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</si>
  <si>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</si>
  <si>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</si>
  <si>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</si>
  <si>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</si>
  <si>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</si>
  <si>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</si>
  <si>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</si>
  <si>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</si>
  <si>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</si>
  <si>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</si>
  <si>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</si>
  <si>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</si>
  <si>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</si>
  <si>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</si>
  <si>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</si>
  <si>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</si>
  <si>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</si>
  <si>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</si>
  <si>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</si>
  <si>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</si>
  <si>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</si>
  <si>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</si>
  <si>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</si>
  <si>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</si>
  <si>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</si>
  <si>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</si>
  <si>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</si>
  <si>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</si>
  <si>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</si>
  <si>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</si>
  <si>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</si>
  <si>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</si>
  <si>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</si>
  <si>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</si>
  <si>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</si>
  <si>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</si>
  <si>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</si>
  <si>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</si>
  <si>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</si>
  <si>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</si>
  <si>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</si>
  <si>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</si>
  <si>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</si>
  <si>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</si>
  <si>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</si>
  <si>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</si>
  <si>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</si>
  <si>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</si>
  <si>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</si>
  <si>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</si>
  <si>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</si>
  <si>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</si>
  <si>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</si>
  <si>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</si>
  <si>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</si>
  <si>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</si>
  <si>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</si>
  <si>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</si>
  <si>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</si>
  <si>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</si>
  <si>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</si>
  <si>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</si>
  <si>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</si>
  <si>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</si>
  <si>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</si>
  <si>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</si>
  <si>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</si>
  <si>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</si>
  <si>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</si>
  <si>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</si>
  <si>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</si>
  <si>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</si>
  <si>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</si>
  <si>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</si>
  <si>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</si>
  <si>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</si>
  <si>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</si>
  <si>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</si>
  <si>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</si>
  <si>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</si>
  <si>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</si>
  <si>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</si>
  <si>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</si>
  <si>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</si>
  <si>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</si>
  <si>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</si>
  <si>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</si>
  <si>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</si>
  <si>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</si>
  <si>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</si>
  <si>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</si>
  <si>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</si>
  <si>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</si>
  <si>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</si>
  <si>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</si>
  <si>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</si>
  <si>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</si>
  <si>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</si>
  <si>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</si>
  <si>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</si>
  <si>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</si>
  <si>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</si>
  <si>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</si>
  <si>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</si>
  <si>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</si>
  <si>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</si>
  <si>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</si>
  <si>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</si>
  <si>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</si>
  <si>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</si>
  <si>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</si>
  <si>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</si>
  <si>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Прогнозируемые доходы бюджета   Гаврилов-Ямского муниципального района на 2023-2024 годы в соответствии с классификацией доходов бюджета Российской Федерации</t>
  </si>
  <si>
    <t>2023 год</t>
  </si>
  <si>
    <t>2024 год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</si>
  <si>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</si>
  <si>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</si>
  <si>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000 2 02 25519 00 0000 150</t>
  </si>
  <si>
    <t>000 2 02 25519 05 0000 150</t>
  </si>
  <si>
    <t>876 2 02 25519 05 0000 150</t>
  </si>
  <si>
    <t>000 2 02 35303 00 0000 150</t>
  </si>
  <si>
    <t>000 2 02 35303 05 0000 150</t>
  </si>
  <si>
    <t>855 2 02 35303 05 0000 150</t>
  </si>
  <si>
    <t>000 2 02 35404 00 0000 150</t>
  </si>
  <si>
    <t>000 2 02 35404 05 0000 150</t>
  </si>
  <si>
    <t>869 2 02 35404 05 0000 150</t>
  </si>
  <si>
    <t>Субвенция на организацию и содержание скотомогильников (биотермических ям)</t>
  </si>
  <si>
    <t>000 1 11 01000 00 0000 120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</si>
  <si>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</si>
  <si>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</si>
  <si>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</si>
  <si>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</si>
  <si>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</si>
  <si>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</si>
  <si>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</si>
  <si>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</si>
  <si>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</si>
  <si>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 при осуществлении мероприятий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</si>
  <si>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</si>
  <si>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Субвенция на выплату ежемесячного пособия на ребенка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</si>
  <si>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</si>
  <si>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</si>
  <si>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</si>
  <si>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</si>
  <si>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>868 2 02 30024 05 3025 150</t>
  </si>
  <si>
    <t>858 2 02 30024 05 3004 150</t>
  </si>
  <si>
    <t>от 16.12.2021             № 129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</si>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</sst>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87"/>
  <sheetViews>
    <sheetView tabSelected="1" zoomScale="96" zoomScaleNormal="96" workbookViewId="0">
      <selection activeCell="B8" sqref="B8:B9"/>
    </sheetView>
  </sheetViews>
  <sheetFormatPr defaultColWidth="9.109375" defaultRowHeight="14.4" x14ac:dyDescent="0.3"/>
  <cols>
    <col min="1" max="1" width="28.88671875" style="2" customWidth="1"/>
    <col min="2" max="2" width="61.109375" style="2" customWidth="1"/>
    <col min="3" max="3" width="16.44140625" style="2" customWidth="1"/>
    <col min="4" max="4" width="15.88671875" style="2" customWidth="1"/>
    <col min="5" max="5" width="14.44140625" style="2" customWidth="1"/>
    <col min="6" max="16384" width="9.109375" style="2"/>
  </cols>
  <sheetData>
    <row r="1" spans="1:9" x14ac:dyDescent="0.3">
      <c r="B1" s="27" t="s">
        <v>347</v>
      </c>
      <c r="C1" s="27"/>
      <c r="D1" s="27"/>
      <c r="E1" s="14"/>
      <c r="H1" s="14"/>
      <c r="I1" s="14"/>
    </row>
    <row r="2" spans="1:9" x14ac:dyDescent="0.3">
      <c r="B2" s="27" t="s">
        <v>166</v>
      </c>
      <c r="C2" s="27"/>
      <c r="D2" s="27"/>
      <c r="E2" s="14"/>
      <c r="H2" s="14"/>
      <c r="I2" s="14"/>
    </row>
    <row r="3" spans="1:9" x14ac:dyDescent="0.3">
      <c r="B3" s="27" t="s">
        <v>167</v>
      </c>
      <c r="C3" s="27"/>
      <c r="D3" s="27"/>
      <c r="E3" s="14"/>
      <c r="H3" s="13"/>
    </row>
    <row r="4" spans="1:9" x14ac:dyDescent="0.3">
      <c r="B4" s="27" t="s">
        <v>346</v>
      </c>
      <c r="C4" s="27"/>
      <c r="D4" s="27"/>
      <c r="E4" s="14"/>
    </row>
    <row r="5" spans="1:9" x14ac:dyDescent="0.3">
      <c r="B5" s="14"/>
      <c r="C5" s="14"/>
      <c r="D5" s="14"/>
    </row>
    <row r="6" spans="1:9" ht="18.75" customHeight="1" x14ac:dyDescent="0.3">
      <c r="A6" s="28" t="s">
        <v>312</v>
      </c>
      <c r="B6" s="28"/>
      <c r="C6" s="28"/>
      <c r="D6" s="28"/>
    </row>
    <row r="7" spans="1:9" ht="22.5" customHeight="1" x14ac:dyDescent="0.3">
      <c r="A7" s="29"/>
      <c r="B7" s="29"/>
      <c r="C7" s="29"/>
      <c r="D7" s="29"/>
    </row>
    <row r="8" spans="1:9" ht="15.6" x14ac:dyDescent="0.3">
      <c r="A8" s="26" t="s">
        <v>1</v>
      </c>
      <c r="B8" s="26" t="s">
        <v>2</v>
      </c>
      <c r="C8" s="24" t="s">
        <v>313</v>
      </c>
      <c r="D8" s="24" t="s">
        <v>314</v>
      </c>
    </row>
    <row r="9" spans="1:9" ht="15.6" x14ac:dyDescent="0.3">
      <c r="A9" s="26"/>
      <c r="B9" s="26"/>
      <c r="C9" s="24" t="s">
        <v>3</v>
      </c>
      <c r="D9" s="24" t="s">
        <v>3</v>
      </c>
    </row>
    <row r="10" spans="1:9" ht="15.6" x14ac:dyDescent="0.3">
      <c r="A10" s="3" t="s">
        <v>4</v>
      </c>
      <c r="B10" s="4" t="s">
        <v>229</v>
      </c>
      <c r="C10" s="5">
        <f>C11+C17+C23+C28+C31+C34+C46+C52+C64+C75</f>
        <v>118398725.84</v>
      </c>
      <c r="D10" s="5">
        <f>D11+D17+D23+D28+D31+D34+D46+D52+D64+D75</f>
        <v>123930416</v>
      </c>
    </row>
    <row r="11" spans="1:9" ht="15.6" x14ac:dyDescent="0.3">
      <c r="A11" s="3" t="s">
        <v>83</v>
      </c>
      <c r="B11" s="4" t="s">
        <v>228</v>
      </c>
      <c r="C11" s="5">
        <f>C12</f>
        <v>88905000</v>
      </c>
      <c r="D11" s="5">
        <f>D12</f>
        <v>93350000</v>
      </c>
    </row>
    <row r="12" spans="1:9" ht="15.6" x14ac:dyDescent="0.3">
      <c r="A12" s="3" t="s">
        <v>84</v>
      </c>
      <c r="B12" s="4" t="s">
        <v>5</v>
      </c>
      <c r="C12" s="5">
        <f>C13+C14+C15+C16</f>
        <v>88905000</v>
      </c>
      <c r="D12" s="5">
        <f>SUM(D13:D15)</f>
        <v>93350000</v>
      </c>
    </row>
    <row r="13" spans="1:9" ht="124.8" x14ac:dyDescent="0.3">
      <c r="A13" s="6" t="s">
        <v>184</v>
      </c>
      <c r="B13" s="7" t="s">
        <v>235</v>
      </c>
      <c r="C13" s="1">
        <v>88505000</v>
      </c>
      <c r="D13" s="1">
        <v>92950000</v>
      </c>
    </row>
    <row r="14" spans="1:9" ht="156" x14ac:dyDescent="0.3">
      <c r="A14" s="6" t="s">
        <v>185</v>
      </c>
      <c r="B14" s="7" t="s">
        <v>236</v>
      </c>
      <c r="C14" s="1">
        <v>100000</v>
      </c>
      <c r="D14" s="1">
        <v>100000</v>
      </c>
    </row>
    <row r="15" spans="1:9" ht="93.6" x14ac:dyDescent="0.3">
      <c r="A15" s="6" t="s">
        <v>186</v>
      </c>
      <c r="B15" s="7" t="s">
        <v>237</v>
      </c>
      <c r="C15" s="1">
        <v>300000</v>
      </c>
      <c r="D15" s="1">
        <v>300000</v>
      </c>
    </row>
    <row r="16" spans="1:9" ht="140.4" hidden="1" x14ac:dyDescent="0.3">
      <c r="A16" s="6" t="s">
        <v>187</v>
      </c>
      <c r="B16" s="17" t="s">
        <v>238</v>
      </c>
      <c r="C16" s="1">
        <v>0</v>
      </c>
      <c r="D16" s="1"/>
    </row>
    <row r="17" spans="1:4" ht="46.8" x14ac:dyDescent="0.3">
      <c r="A17" s="3" t="s">
        <v>6</v>
      </c>
      <c r="B17" s="4" t="s">
        <v>222</v>
      </c>
      <c r="C17" s="5">
        <f>C18</f>
        <v>7745010</v>
      </c>
      <c r="D17" s="5">
        <f>D18</f>
        <v>8184000</v>
      </c>
    </row>
    <row r="18" spans="1:4" ht="36" customHeight="1" x14ac:dyDescent="0.3">
      <c r="A18" s="8" t="s">
        <v>7</v>
      </c>
      <c r="B18" s="9" t="s">
        <v>174</v>
      </c>
      <c r="C18" s="10">
        <f>C19+C20+C21+C22</f>
        <v>7745010</v>
      </c>
      <c r="D18" s="10">
        <f>SUM(D19:D22)</f>
        <v>8184000</v>
      </c>
    </row>
    <row r="19" spans="1:4" ht="124.8" x14ac:dyDescent="0.3">
      <c r="A19" s="6" t="s">
        <v>161</v>
      </c>
      <c r="B19" s="7" t="s">
        <v>223</v>
      </c>
      <c r="C19" s="1">
        <v>3465100</v>
      </c>
      <c r="D19" s="1">
        <v>3603310</v>
      </c>
    </row>
    <row r="20" spans="1:4" ht="140.4" x14ac:dyDescent="0.3">
      <c r="A20" s="6" t="s">
        <v>162</v>
      </c>
      <c r="B20" s="7" t="s">
        <v>224</v>
      </c>
      <c r="C20" s="1">
        <v>19410</v>
      </c>
      <c r="D20" s="1">
        <v>20820</v>
      </c>
    </row>
    <row r="21" spans="1:4" ht="124.8" x14ac:dyDescent="0.3">
      <c r="A21" s="6" t="s">
        <v>163</v>
      </c>
      <c r="B21" s="7" t="s">
        <v>225</v>
      </c>
      <c r="C21" s="1">
        <v>4689880</v>
      </c>
      <c r="D21" s="1">
        <v>5022300</v>
      </c>
    </row>
    <row r="22" spans="1:4" ht="124.8" x14ac:dyDescent="0.3">
      <c r="A22" s="6" t="s">
        <v>164</v>
      </c>
      <c r="B22" s="7" t="s">
        <v>226</v>
      </c>
      <c r="C22" s="1">
        <v>-429380</v>
      </c>
      <c r="D22" s="1">
        <v>-462430</v>
      </c>
    </row>
    <row r="23" spans="1:4" ht="15.6" x14ac:dyDescent="0.3">
      <c r="A23" s="3" t="s">
        <v>82</v>
      </c>
      <c r="B23" s="4" t="s">
        <v>227</v>
      </c>
      <c r="C23" s="5">
        <f>+C24+C26</f>
        <v>4120000</v>
      </c>
      <c r="D23" s="5">
        <f>D24+D26</f>
        <v>4394500</v>
      </c>
    </row>
    <row r="24" spans="1:4" ht="15.6" x14ac:dyDescent="0.3">
      <c r="A24" s="8" t="s">
        <v>8</v>
      </c>
      <c r="B24" s="9" t="s">
        <v>0</v>
      </c>
      <c r="C24" s="10">
        <f>C25</f>
        <v>7000</v>
      </c>
      <c r="D24" s="10">
        <f>D25</f>
        <v>10500</v>
      </c>
    </row>
    <row r="25" spans="1:4" ht="78" x14ac:dyDescent="0.3">
      <c r="A25" s="6" t="s">
        <v>188</v>
      </c>
      <c r="B25" s="15" t="s">
        <v>189</v>
      </c>
      <c r="C25" s="1">
        <v>7000</v>
      </c>
      <c r="D25" s="1">
        <v>10500</v>
      </c>
    </row>
    <row r="26" spans="1:4" ht="31.2" x14ac:dyDescent="0.3">
      <c r="A26" s="8" t="s">
        <v>9</v>
      </c>
      <c r="B26" s="9" t="s">
        <v>10</v>
      </c>
      <c r="C26" s="10">
        <f>C27</f>
        <v>4113000</v>
      </c>
      <c r="D26" s="10">
        <f>D27</f>
        <v>4384000</v>
      </c>
    </row>
    <row r="27" spans="1:4" ht="93.6" x14ac:dyDescent="0.3">
      <c r="A27" s="8" t="s">
        <v>190</v>
      </c>
      <c r="B27" s="7" t="s">
        <v>191</v>
      </c>
      <c r="C27" s="1">
        <v>4113000</v>
      </c>
      <c r="D27" s="1">
        <v>4384000</v>
      </c>
    </row>
    <row r="28" spans="1:4" ht="31.2" x14ac:dyDescent="0.3">
      <c r="A28" s="3" t="s">
        <v>81</v>
      </c>
      <c r="B28" s="4" t="s">
        <v>230</v>
      </c>
      <c r="C28" s="5">
        <f>C29</f>
        <v>803000</v>
      </c>
      <c r="D28" s="5">
        <f>D29</f>
        <v>856000</v>
      </c>
    </row>
    <row r="29" spans="1:4" ht="15.6" x14ac:dyDescent="0.3">
      <c r="A29" s="8" t="s">
        <v>11</v>
      </c>
      <c r="B29" s="9" t="s">
        <v>12</v>
      </c>
      <c r="C29" s="10">
        <f>C30</f>
        <v>803000</v>
      </c>
      <c r="D29" s="10">
        <f>D30</f>
        <v>856000</v>
      </c>
    </row>
    <row r="30" spans="1:4" ht="78" x14ac:dyDescent="0.3">
      <c r="A30" s="6" t="s">
        <v>193</v>
      </c>
      <c r="B30" s="7" t="s">
        <v>192</v>
      </c>
      <c r="C30" s="1">
        <v>803000</v>
      </c>
      <c r="D30" s="1">
        <v>856000</v>
      </c>
    </row>
    <row r="31" spans="1:4" ht="15.6" x14ac:dyDescent="0.3">
      <c r="A31" s="3" t="s">
        <v>13</v>
      </c>
      <c r="B31" s="4" t="s">
        <v>231</v>
      </c>
      <c r="C31" s="5">
        <f>C32</f>
        <v>3090000</v>
      </c>
      <c r="D31" s="5">
        <f>D32</f>
        <v>3294000</v>
      </c>
    </row>
    <row r="32" spans="1:4" ht="31.2" x14ac:dyDescent="0.3">
      <c r="A32" s="8" t="s">
        <v>14</v>
      </c>
      <c r="B32" s="9" t="s">
        <v>89</v>
      </c>
      <c r="C32" s="10">
        <f>C33</f>
        <v>3090000</v>
      </c>
      <c r="D32" s="10">
        <f>D33</f>
        <v>3294000</v>
      </c>
    </row>
    <row r="33" spans="1:5" ht="93.6" x14ac:dyDescent="0.3">
      <c r="A33" s="6" t="s">
        <v>315</v>
      </c>
      <c r="B33" s="7" t="s">
        <v>316</v>
      </c>
      <c r="C33" s="1">
        <v>3090000</v>
      </c>
      <c r="D33" s="1">
        <v>3294000</v>
      </c>
    </row>
    <row r="34" spans="1:5" ht="51" customHeight="1" x14ac:dyDescent="0.3">
      <c r="A34" s="3" t="s">
        <v>79</v>
      </c>
      <c r="B34" s="4" t="s">
        <v>232</v>
      </c>
      <c r="C34" s="5">
        <f>C35+C38</f>
        <v>4674000</v>
      </c>
      <c r="D34" s="5">
        <f>D35+D38</f>
        <v>4534000</v>
      </c>
      <c r="E34" s="16"/>
    </row>
    <row r="35" spans="1:5" ht="82.5" customHeight="1" x14ac:dyDescent="0.3">
      <c r="A35" s="8" t="s">
        <v>327</v>
      </c>
      <c r="B35" s="9" t="s">
        <v>253</v>
      </c>
      <c r="C35" s="10">
        <f>C36</f>
        <v>10000</v>
      </c>
      <c r="D35" s="10">
        <f>D36</f>
        <v>10000</v>
      </c>
      <c r="E35" s="16"/>
    </row>
    <row r="36" spans="1:5" ht="77.25" customHeight="1" x14ac:dyDescent="0.3">
      <c r="A36" s="8" t="s">
        <v>254</v>
      </c>
      <c r="B36" s="9" t="s">
        <v>255</v>
      </c>
      <c r="C36" s="10">
        <f>C37</f>
        <v>10000</v>
      </c>
      <c r="D36" s="10">
        <f>D37</f>
        <v>10000</v>
      </c>
      <c r="E36" s="16"/>
    </row>
    <row r="37" spans="1:5" ht="66.75" customHeight="1" x14ac:dyDescent="0.3">
      <c r="A37" s="6" t="s">
        <v>256</v>
      </c>
      <c r="B37" s="7" t="s">
        <v>255</v>
      </c>
      <c r="C37" s="1">
        <v>10000</v>
      </c>
      <c r="D37" s="1">
        <v>10000</v>
      </c>
      <c r="E37" s="16"/>
    </row>
    <row r="38" spans="1:5" ht="93.6" x14ac:dyDescent="0.3">
      <c r="A38" s="3" t="s">
        <v>80</v>
      </c>
      <c r="B38" s="4" t="s">
        <v>15</v>
      </c>
      <c r="C38" s="5">
        <f>C39+C42+C45</f>
        <v>4664000</v>
      </c>
      <c r="D38" s="5">
        <f>D39+D44+D42</f>
        <v>4524000</v>
      </c>
      <c r="E38" s="16"/>
    </row>
    <row r="39" spans="1:5" ht="78" x14ac:dyDescent="0.3">
      <c r="A39" s="8" t="s">
        <v>16</v>
      </c>
      <c r="B39" s="9" t="s">
        <v>195</v>
      </c>
      <c r="C39" s="10">
        <f>C40+C41</f>
        <v>3950000</v>
      </c>
      <c r="D39" s="10">
        <f>SUM(D40:D41)</f>
        <v>3950000</v>
      </c>
      <c r="E39" s="16"/>
    </row>
    <row r="40" spans="1:5" ht="109.2" x14ac:dyDescent="0.3">
      <c r="A40" s="6" t="s">
        <v>17</v>
      </c>
      <c r="B40" s="7" t="s">
        <v>194</v>
      </c>
      <c r="C40" s="1">
        <v>2850000</v>
      </c>
      <c r="D40" s="1">
        <v>2850000</v>
      </c>
      <c r="E40" s="16"/>
    </row>
    <row r="41" spans="1:5" ht="93.6" x14ac:dyDescent="0.3">
      <c r="A41" s="6" t="s">
        <v>18</v>
      </c>
      <c r="B41" s="7" t="s">
        <v>175</v>
      </c>
      <c r="C41" s="1">
        <v>1100000</v>
      </c>
      <c r="D41" s="1">
        <v>1100000</v>
      </c>
      <c r="E41" s="16"/>
    </row>
    <row r="42" spans="1:5" ht="78" x14ac:dyDescent="0.3">
      <c r="A42" s="8" t="s">
        <v>19</v>
      </c>
      <c r="B42" s="11" t="s">
        <v>196</v>
      </c>
      <c r="C42" s="10">
        <f>C43</f>
        <v>224000</v>
      </c>
      <c r="D42" s="10">
        <f>D43</f>
        <v>224000</v>
      </c>
    </row>
    <row r="43" spans="1:5" ht="93.6" x14ac:dyDescent="0.3">
      <c r="A43" s="6" t="s">
        <v>20</v>
      </c>
      <c r="B43" s="7" t="s">
        <v>21</v>
      </c>
      <c r="C43" s="1">
        <v>224000</v>
      </c>
      <c r="D43" s="1">
        <v>224000</v>
      </c>
    </row>
    <row r="44" spans="1:5" ht="46.8" x14ac:dyDescent="0.3">
      <c r="A44" s="8" t="s">
        <v>85</v>
      </c>
      <c r="B44" s="9" t="s">
        <v>176</v>
      </c>
      <c r="C44" s="10">
        <f>C45</f>
        <v>490000</v>
      </c>
      <c r="D44" s="10">
        <f>D45</f>
        <v>350000</v>
      </c>
    </row>
    <row r="45" spans="1:5" ht="46.8" x14ac:dyDescent="0.3">
      <c r="A45" s="6" t="s">
        <v>22</v>
      </c>
      <c r="B45" s="7" t="s">
        <v>23</v>
      </c>
      <c r="C45" s="1">
        <v>490000</v>
      </c>
      <c r="D45" s="1">
        <v>350000</v>
      </c>
    </row>
    <row r="46" spans="1:5" ht="31.2" x14ac:dyDescent="0.3">
      <c r="A46" s="3" t="s">
        <v>24</v>
      </c>
      <c r="B46" s="4" t="s">
        <v>197</v>
      </c>
      <c r="C46" s="5">
        <f>C47</f>
        <v>333000</v>
      </c>
      <c r="D46" s="5">
        <f>D47</f>
        <v>155000</v>
      </c>
    </row>
    <row r="47" spans="1:5" ht="15.6" x14ac:dyDescent="0.3">
      <c r="A47" s="8" t="s">
        <v>86</v>
      </c>
      <c r="B47" s="9" t="s">
        <v>25</v>
      </c>
      <c r="C47" s="10">
        <f>C48+C49+C50+C51</f>
        <v>333000</v>
      </c>
      <c r="D47" s="10">
        <f>SUM(D48:D51)</f>
        <v>155000</v>
      </c>
    </row>
    <row r="48" spans="1:5" ht="70.5" customHeight="1" x14ac:dyDescent="0.3">
      <c r="A48" s="6" t="s">
        <v>177</v>
      </c>
      <c r="B48" s="7" t="s">
        <v>328</v>
      </c>
      <c r="C48" s="1">
        <v>153000</v>
      </c>
      <c r="D48" s="1">
        <v>148000</v>
      </c>
    </row>
    <row r="49" spans="1:4" ht="15.6" x14ac:dyDescent="0.3">
      <c r="A49" s="6" t="s">
        <v>178</v>
      </c>
      <c r="B49" s="7" t="s">
        <v>329</v>
      </c>
      <c r="C49" s="1">
        <v>15000</v>
      </c>
      <c r="D49" s="1">
        <v>5000</v>
      </c>
    </row>
    <row r="50" spans="1:4" ht="15.6" x14ac:dyDescent="0.3">
      <c r="A50" s="6" t="s">
        <v>179</v>
      </c>
      <c r="B50" s="7" t="s">
        <v>330</v>
      </c>
      <c r="C50" s="1">
        <v>51000</v>
      </c>
      <c r="D50" s="1">
        <v>44000</v>
      </c>
    </row>
    <row r="51" spans="1:4" ht="15.6" x14ac:dyDescent="0.3">
      <c r="A51" s="6" t="s">
        <v>180</v>
      </c>
      <c r="B51" s="7" t="s">
        <v>331</v>
      </c>
      <c r="C51" s="1">
        <v>114000</v>
      </c>
      <c r="D51" s="1">
        <v>-42000</v>
      </c>
    </row>
    <row r="52" spans="1:4" ht="36" customHeight="1" x14ac:dyDescent="0.3">
      <c r="A52" s="3" t="s">
        <v>26</v>
      </c>
      <c r="B52" s="4" t="s">
        <v>233</v>
      </c>
      <c r="C52" s="5">
        <f>C53+C60</f>
        <v>6848900</v>
      </c>
      <c r="D52" s="5">
        <f>D53</f>
        <v>7283100</v>
      </c>
    </row>
    <row r="53" spans="1:4" ht="15.6" x14ac:dyDescent="0.3">
      <c r="A53" s="8" t="s">
        <v>27</v>
      </c>
      <c r="B53" s="9" t="s">
        <v>28</v>
      </c>
      <c r="C53" s="10">
        <f>C57+C54</f>
        <v>6618900</v>
      </c>
      <c r="D53" s="10">
        <f>D54+D57+D60</f>
        <v>7283100</v>
      </c>
    </row>
    <row r="54" spans="1:4" ht="15.6" x14ac:dyDescent="0.3">
      <c r="A54" s="8" t="s">
        <v>332</v>
      </c>
      <c r="B54" s="9" t="s">
        <v>257</v>
      </c>
      <c r="C54" s="10">
        <f>C55</f>
        <v>40000</v>
      </c>
      <c r="D54" s="10">
        <f>D55</f>
        <v>40000</v>
      </c>
    </row>
    <row r="55" spans="1:4" ht="46.8" x14ac:dyDescent="0.3">
      <c r="A55" s="8" t="s">
        <v>258</v>
      </c>
      <c r="B55" s="9" t="s">
        <v>259</v>
      </c>
      <c r="C55" s="10">
        <f>C56</f>
        <v>40000</v>
      </c>
      <c r="D55" s="10">
        <f>D56</f>
        <v>40000</v>
      </c>
    </row>
    <row r="56" spans="1:4" ht="46.8" x14ac:dyDescent="0.3">
      <c r="A56" s="6" t="s">
        <v>260</v>
      </c>
      <c r="B56" s="7" t="s">
        <v>259</v>
      </c>
      <c r="C56" s="1">
        <v>40000</v>
      </c>
      <c r="D56" s="1">
        <v>40000</v>
      </c>
    </row>
    <row r="57" spans="1:4" ht="31.2" x14ac:dyDescent="0.3">
      <c r="A57" s="8" t="s">
        <v>29</v>
      </c>
      <c r="B57" s="9" t="s">
        <v>198</v>
      </c>
      <c r="C57" s="10">
        <f>C58</f>
        <v>6578900</v>
      </c>
      <c r="D57" s="10">
        <f>D58</f>
        <v>7013100</v>
      </c>
    </row>
    <row r="58" spans="1:4" ht="46.8" x14ac:dyDescent="0.3">
      <c r="A58" s="8" t="s">
        <v>30</v>
      </c>
      <c r="B58" s="9" t="s">
        <v>199</v>
      </c>
      <c r="C58" s="10">
        <f>C59</f>
        <v>6578900</v>
      </c>
      <c r="D58" s="10">
        <f>D59</f>
        <v>7013100</v>
      </c>
    </row>
    <row r="59" spans="1:4" ht="46.8" x14ac:dyDescent="0.3">
      <c r="A59" s="6" t="s">
        <v>31</v>
      </c>
      <c r="B59" s="7" t="s">
        <v>199</v>
      </c>
      <c r="C59" s="1">
        <v>6578900</v>
      </c>
      <c r="D59" s="1">
        <v>7013100</v>
      </c>
    </row>
    <row r="60" spans="1:4" ht="15.6" x14ac:dyDescent="0.3">
      <c r="A60" s="3" t="s">
        <v>93</v>
      </c>
      <c r="B60" s="4" t="s">
        <v>94</v>
      </c>
      <c r="C60" s="10">
        <f t="shared" ref="C60:D62" si="0">C61</f>
        <v>230000</v>
      </c>
      <c r="D60" s="10">
        <f t="shared" si="0"/>
        <v>230000</v>
      </c>
    </row>
    <row r="61" spans="1:4" ht="46.8" x14ac:dyDescent="0.3">
      <c r="A61" s="6" t="s">
        <v>95</v>
      </c>
      <c r="B61" s="9" t="s">
        <v>200</v>
      </c>
      <c r="C61" s="10">
        <f t="shared" si="0"/>
        <v>230000</v>
      </c>
      <c r="D61" s="10">
        <f t="shared" si="0"/>
        <v>230000</v>
      </c>
    </row>
    <row r="62" spans="1:4" ht="46.8" x14ac:dyDescent="0.3">
      <c r="A62" s="6" t="s">
        <v>96</v>
      </c>
      <c r="B62" s="9" t="s">
        <v>98</v>
      </c>
      <c r="C62" s="10">
        <f t="shared" si="0"/>
        <v>230000</v>
      </c>
      <c r="D62" s="10">
        <f t="shared" si="0"/>
        <v>230000</v>
      </c>
    </row>
    <row r="63" spans="1:4" ht="62.4" x14ac:dyDescent="0.3">
      <c r="A63" s="6" t="s">
        <v>97</v>
      </c>
      <c r="B63" s="7" t="s">
        <v>201</v>
      </c>
      <c r="C63" s="1">
        <v>230000</v>
      </c>
      <c r="D63" s="1">
        <v>230000</v>
      </c>
    </row>
    <row r="64" spans="1:4" ht="37.5" customHeight="1" x14ac:dyDescent="0.3">
      <c r="A64" s="3" t="s">
        <v>77</v>
      </c>
      <c r="B64" s="4" t="s">
        <v>234</v>
      </c>
      <c r="C64" s="5">
        <f>C65</f>
        <v>1070000</v>
      </c>
      <c r="D64" s="5">
        <f>D65</f>
        <v>1070000</v>
      </c>
    </row>
    <row r="65" spans="1:4" ht="46.8" x14ac:dyDescent="0.3">
      <c r="A65" s="3" t="s">
        <v>78</v>
      </c>
      <c r="B65" s="4" t="s">
        <v>202</v>
      </c>
      <c r="C65" s="5">
        <f>C66+C70+C73</f>
        <v>1070000</v>
      </c>
      <c r="D65" s="5">
        <f>D66+D69+D72</f>
        <v>1070000</v>
      </c>
    </row>
    <row r="66" spans="1:4" ht="31.2" x14ac:dyDescent="0.3">
      <c r="A66" s="8" t="s">
        <v>32</v>
      </c>
      <c r="B66" s="9" t="s">
        <v>33</v>
      </c>
      <c r="C66" s="10">
        <f>C67+C68</f>
        <v>820000</v>
      </c>
      <c r="D66" s="10">
        <f>SUM(D67:D68)</f>
        <v>820000</v>
      </c>
    </row>
    <row r="67" spans="1:4" ht="78" x14ac:dyDescent="0.3">
      <c r="A67" s="6" t="s">
        <v>34</v>
      </c>
      <c r="B67" s="7" t="s">
        <v>203</v>
      </c>
      <c r="C67" s="1">
        <v>520000</v>
      </c>
      <c r="D67" s="1">
        <v>520000</v>
      </c>
    </row>
    <row r="68" spans="1:4" ht="46.8" x14ac:dyDescent="0.3">
      <c r="A68" s="6" t="s">
        <v>35</v>
      </c>
      <c r="B68" s="7" t="s">
        <v>181</v>
      </c>
      <c r="C68" s="1">
        <v>300000</v>
      </c>
      <c r="D68" s="1">
        <v>300000</v>
      </c>
    </row>
    <row r="69" spans="1:4" ht="46.8" x14ac:dyDescent="0.3">
      <c r="A69" s="8" t="s">
        <v>333</v>
      </c>
      <c r="B69" s="9" t="s">
        <v>182</v>
      </c>
      <c r="C69" s="10">
        <f>C70</f>
        <v>50000</v>
      </c>
      <c r="D69" s="10">
        <f>D70</f>
        <v>50000</v>
      </c>
    </row>
    <row r="70" spans="1:4" ht="62.4" x14ac:dyDescent="0.3">
      <c r="A70" s="8" t="s">
        <v>90</v>
      </c>
      <c r="B70" s="9" t="s">
        <v>91</v>
      </c>
      <c r="C70" s="10">
        <f>C71</f>
        <v>50000</v>
      </c>
      <c r="D70" s="10">
        <f>D71</f>
        <v>50000</v>
      </c>
    </row>
    <row r="71" spans="1:4" ht="60" customHeight="1" x14ac:dyDescent="0.3">
      <c r="A71" s="6" t="s">
        <v>92</v>
      </c>
      <c r="B71" s="7" t="s">
        <v>204</v>
      </c>
      <c r="C71" s="1">
        <v>50000</v>
      </c>
      <c r="D71" s="1">
        <v>50000</v>
      </c>
    </row>
    <row r="72" spans="1:4" ht="78" x14ac:dyDescent="0.3">
      <c r="A72" s="8" t="s">
        <v>205</v>
      </c>
      <c r="B72" s="11" t="s">
        <v>206</v>
      </c>
      <c r="C72" s="10">
        <f>C73</f>
        <v>200000</v>
      </c>
      <c r="D72" s="10">
        <f>D73</f>
        <v>200000</v>
      </c>
    </row>
    <row r="73" spans="1:4" ht="109.2" x14ac:dyDescent="0.3">
      <c r="A73" s="8" t="s">
        <v>160</v>
      </c>
      <c r="B73" s="11" t="s">
        <v>183</v>
      </c>
      <c r="C73" s="10">
        <f>C74</f>
        <v>200000</v>
      </c>
      <c r="D73" s="10">
        <f>D74</f>
        <v>200000</v>
      </c>
    </row>
    <row r="74" spans="1:4" ht="109.2" x14ac:dyDescent="0.3">
      <c r="A74" s="6" t="s">
        <v>159</v>
      </c>
      <c r="B74" s="17" t="s">
        <v>183</v>
      </c>
      <c r="C74" s="1">
        <v>200000</v>
      </c>
      <c r="D74" s="1">
        <v>200000</v>
      </c>
    </row>
    <row r="75" spans="1:4" ht="24.75" customHeight="1" x14ac:dyDescent="0.3">
      <c r="A75" s="3" t="s">
        <v>36</v>
      </c>
      <c r="B75" s="19" t="s">
        <v>207</v>
      </c>
      <c r="C75" s="5">
        <f>SUM(C76:C101)</f>
        <v>809815.84</v>
      </c>
      <c r="D75" s="5">
        <f>SUM(D76:D101)</f>
        <v>809816</v>
      </c>
    </row>
    <row r="76" spans="1:4" ht="156" x14ac:dyDescent="0.3">
      <c r="A76" s="6" t="s">
        <v>261</v>
      </c>
      <c r="B76" s="7" t="s">
        <v>262</v>
      </c>
      <c r="C76" s="1">
        <v>200</v>
      </c>
      <c r="D76" s="1">
        <v>200</v>
      </c>
    </row>
    <row r="77" spans="1:4" ht="124.8" x14ac:dyDescent="0.3">
      <c r="A77" s="6" t="s">
        <v>263</v>
      </c>
      <c r="B77" s="7" t="s">
        <v>264</v>
      </c>
      <c r="C77" s="1">
        <v>6000</v>
      </c>
      <c r="D77" s="1">
        <v>6000</v>
      </c>
    </row>
    <row r="78" spans="1:4" ht="109.2" x14ac:dyDescent="0.3">
      <c r="A78" s="6" t="s">
        <v>265</v>
      </c>
      <c r="B78" s="7" t="s">
        <v>266</v>
      </c>
      <c r="C78" s="1">
        <v>2400</v>
      </c>
      <c r="D78" s="1">
        <v>2400</v>
      </c>
    </row>
    <row r="79" spans="1:4" ht="124.8" x14ac:dyDescent="0.3">
      <c r="A79" s="6" t="s">
        <v>267</v>
      </c>
      <c r="B79" s="7" t="s">
        <v>268</v>
      </c>
      <c r="C79" s="1">
        <v>250</v>
      </c>
      <c r="D79" s="1">
        <v>250</v>
      </c>
    </row>
    <row r="80" spans="1:4" ht="218.4" x14ac:dyDescent="0.3">
      <c r="A80" s="6" t="s">
        <v>269</v>
      </c>
      <c r="B80" s="7" t="s">
        <v>270</v>
      </c>
      <c r="C80" s="1">
        <v>4800</v>
      </c>
      <c r="D80" s="1">
        <v>4800</v>
      </c>
    </row>
    <row r="81" spans="1:4" ht="218.4" x14ac:dyDescent="0.3">
      <c r="A81" s="6" t="s">
        <v>271</v>
      </c>
      <c r="B81" s="7" t="s">
        <v>272</v>
      </c>
      <c r="C81" s="1">
        <v>9600</v>
      </c>
      <c r="D81" s="1">
        <v>9600</v>
      </c>
    </row>
    <row r="82" spans="1:4" ht="124.8" x14ac:dyDescent="0.3">
      <c r="A82" s="6" t="s">
        <v>273</v>
      </c>
      <c r="B82" s="7" t="s">
        <v>274</v>
      </c>
      <c r="C82" s="1">
        <v>78000</v>
      </c>
      <c r="D82" s="1">
        <v>78000</v>
      </c>
    </row>
    <row r="83" spans="1:4" ht="124.8" x14ac:dyDescent="0.3">
      <c r="A83" s="6" t="s">
        <v>275</v>
      </c>
      <c r="B83" s="7" t="s">
        <v>276</v>
      </c>
      <c r="C83" s="1">
        <v>960</v>
      </c>
      <c r="D83" s="1">
        <v>960</v>
      </c>
    </row>
    <row r="84" spans="1:4" ht="109.2" x14ac:dyDescent="0.3">
      <c r="A84" s="6" t="s">
        <v>277</v>
      </c>
      <c r="B84" s="7" t="s">
        <v>278</v>
      </c>
      <c r="C84" s="1">
        <v>3001</v>
      </c>
      <c r="D84" s="1">
        <v>3001</v>
      </c>
    </row>
    <row r="85" spans="1:4" ht="93.6" x14ac:dyDescent="0.3">
      <c r="A85" s="6" t="s">
        <v>308</v>
      </c>
      <c r="B85" s="7" t="s">
        <v>309</v>
      </c>
      <c r="C85" s="1">
        <v>5000</v>
      </c>
      <c r="D85" s="1">
        <v>5000</v>
      </c>
    </row>
    <row r="86" spans="1:4" ht="156" x14ac:dyDescent="0.3">
      <c r="A86" s="6" t="s">
        <v>279</v>
      </c>
      <c r="B86" s="7" t="s">
        <v>280</v>
      </c>
      <c r="C86" s="1">
        <v>3599.97</v>
      </c>
      <c r="D86" s="1">
        <v>3600</v>
      </c>
    </row>
    <row r="87" spans="1:4" ht="109.2" x14ac:dyDescent="0.3">
      <c r="A87" s="6" t="s">
        <v>281</v>
      </c>
      <c r="B87" s="7" t="s">
        <v>282</v>
      </c>
      <c r="C87" s="1">
        <v>80000</v>
      </c>
      <c r="D87" s="1">
        <v>80000</v>
      </c>
    </row>
    <row r="88" spans="1:4" ht="109.2" x14ac:dyDescent="0.3">
      <c r="A88" s="6" t="s">
        <v>283</v>
      </c>
      <c r="B88" s="7" t="s">
        <v>284</v>
      </c>
      <c r="C88" s="1">
        <v>1497</v>
      </c>
      <c r="D88" s="1">
        <v>1497</v>
      </c>
    </row>
    <row r="89" spans="1:4" ht="156" x14ac:dyDescent="0.3">
      <c r="A89" s="6" t="s">
        <v>285</v>
      </c>
      <c r="B89" s="7" t="s">
        <v>286</v>
      </c>
      <c r="C89" s="1">
        <v>7500</v>
      </c>
      <c r="D89" s="1">
        <v>7500</v>
      </c>
    </row>
    <row r="90" spans="1:4" ht="124.8" x14ac:dyDescent="0.3">
      <c r="A90" s="6" t="s">
        <v>287</v>
      </c>
      <c r="B90" s="7" t="s">
        <v>288</v>
      </c>
      <c r="C90" s="1">
        <v>5520</v>
      </c>
      <c r="D90" s="1">
        <v>5520</v>
      </c>
    </row>
    <row r="91" spans="1:4" ht="156" x14ac:dyDescent="0.3">
      <c r="A91" s="6" t="s">
        <v>289</v>
      </c>
      <c r="B91" s="7" t="s">
        <v>290</v>
      </c>
      <c r="C91" s="1">
        <v>358.87</v>
      </c>
      <c r="D91" s="1">
        <v>359</v>
      </c>
    </row>
    <row r="92" spans="1:4" ht="109.2" x14ac:dyDescent="0.3">
      <c r="A92" s="6" t="s">
        <v>310</v>
      </c>
      <c r="B92" s="7" t="s">
        <v>311</v>
      </c>
      <c r="C92" s="1">
        <v>250</v>
      </c>
      <c r="D92" s="1">
        <v>250</v>
      </c>
    </row>
    <row r="93" spans="1:4" ht="218.4" x14ac:dyDescent="0.3">
      <c r="A93" s="6" t="s">
        <v>291</v>
      </c>
      <c r="B93" s="7" t="s">
        <v>292</v>
      </c>
      <c r="C93" s="1">
        <v>39600</v>
      </c>
      <c r="D93" s="1">
        <v>39600</v>
      </c>
    </row>
    <row r="94" spans="1:4" ht="109.2" x14ac:dyDescent="0.3">
      <c r="A94" s="6" t="s">
        <v>293</v>
      </c>
      <c r="B94" s="7" t="s">
        <v>294</v>
      </c>
      <c r="C94" s="1">
        <v>7800</v>
      </c>
      <c r="D94" s="1">
        <v>7800</v>
      </c>
    </row>
    <row r="95" spans="1:4" ht="140.4" x14ac:dyDescent="0.3">
      <c r="A95" s="21" t="s">
        <v>295</v>
      </c>
      <c r="B95" s="22" t="s">
        <v>296</v>
      </c>
      <c r="C95" s="1">
        <v>250</v>
      </c>
      <c r="D95" s="1">
        <v>250</v>
      </c>
    </row>
    <row r="96" spans="1:4" ht="124.8" x14ac:dyDescent="0.3">
      <c r="A96" s="23" t="s">
        <v>297</v>
      </c>
      <c r="B96" s="7" t="s">
        <v>299</v>
      </c>
      <c r="C96" s="1">
        <v>500</v>
      </c>
      <c r="D96" s="1">
        <v>500</v>
      </c>
    </row>
    <row r="97" spans="1:4" ht="296.39999999999998" x14ac:dyDescent="0.3">
      <c r="A97" s="23" t="s">
        <v>300</v>
      </c>
      <c r="B97" s="7" t="s">
        <v>301</v>
      </c>
      <c r="C97" s="1">
        <v>1750</v>
      </c>
      <c r="D97" s="1">
        <v>1750</v>
      </c>
    </row>
    <row r="98" spans="1:4" ht="140.4" x14ac:dyDescent="0.3">
      <c r="A98" s="23" t="s">
        <v>302</v>
      </c>
      <c r="B98" s="7" t="s">
        <v>296</v>
      </c>
      <c r="C98" s="1">
        <v>107308</v>
      </c>
      <c r="D98" s="1">
        <v>107308</v>
      </c>
    </row>
    <row r="99" spans="1:4" ht="124.8" x14ac:dyDescent="0.3">
      <c r="A99" s="23" t="s">
        <v>303</v>
      </c>
      <c r="B99" s="7" t="s">
        <v>298</v>
      </c>
      <c r="C99" s="1">
        <v>112755</v>
      </c>
      <c r="D99" s="1">
        <v>112755</v>
      </c>
    </row>
    <row r="100" spans="1:4" ht="171.6" x14ac:dyDescent="0.3">
      <c r="A100" s="6" t="s">
        <v>304</v>
      </c>
      <c r="B100" s="7" t="s">
        <v>305</v>
      </c>
      <c r="C100" s="1">
        <v>5616</v>
      </c>
      <c r="D100" s="1">
        <v>5616</v>
      </c>
    </row>
    <row r="101" spans="1:4" ht="140.4" x14ac:dyDescent="0.3">
      <c r="A101" s="6" t="s">
        <v>306</v>
      </c>
      <c r="B101" s="7" t="s">
        <v>307</v>
      </c>
      <c r="C101" s="1">
        <v>325300</v>
      </c>
      <c r="D101" s="1">
        <v>325300</v>
      </c>
    </row>
    <row r="102" spans="1:4" ht="15.6" x14ac:dyDescent="0.3">
      <c r="A102" s="3" t="s">
        <v>37</v>
      </c>
      <c r="B102" s="4" t="s">
        <v>251</v>
      </c>
      <c r="C102" s="20">
        <f>C103</f>
        <v>961047660</v>
      </c>
      <c r="D102" s="20">
        <f>D103</f>
        <v>875550111</v>
      </c>
    </row>
    <row r="103" spans="1:4" ht="46.8" x14ac:dyDescent="0.3">
      <c r="A103" s="3" t="s">
        <v>38</v>
      </c>
      <c r="B103" s="4" t="s">
        <v>208</v>
      </c>
      <c r="C103" s="5">
        <f>C104+C110+C122</f>
        <v>961047660</v>
      </c>
      <c r="D103" s="5">
        <f>D104+D110+D122</f>
        <v>875550111</v>
      </c>
    </row>
    <row r="104" spans="1:4" ht="31.2" x14ac:dyDescent="0.3">
      <c r="A104" s="3" t="s">
        <v>99</v>
      </c>
      <c r="B104" s="4" t="s">
        <v>209</v>
      </c>
      <c r="C104" s="5">
        <f>C105</f>
        <v>127004000</v>
      </c>
      <c r="D104" s="5">
        <f>D105</f>
        <v>27725000</v>
      </c>
    </row>
    <row r="105" spans="1:4" ht="15.6" x14ac:dyDescent="0.3">
      <c r="A105" s="8" t="s">
        <v>100</v>
      </c>
      <c r="B105" s="9" t="s">
        <v>39</v>
      </c>
      <c r="C105" s="10">
        <f>C106</f>
        <v>127004000</v>
      </c>
      <c r="D105" s="10">
        <f>D106</f>
        <v>27725000</v>
      </c>
    </row>
    <row r="106" spans="1:4" ht="46.8" x14ac:dyDescent="0.3">
      <c r="A106" s="6" t="s">
        <v>101</v>
      </c>
      <c r="B106" s="7" t="s">
        <v>210</v>
      </c>
      <c r="C106" s="1">
        <v>127004000</v>
      </c>
      <c r="D106" s="1">
        <v>27725000</v>
      </c>
    </row>
    <row r="107" spans="1:4" ht="15.6" hidden="1" x14ac:dyDescent="0.3">
      <c r="A107" s="8" t="s">
        <v>171</v>
      </c>
      <c r="B107" s="12" t="s">
        <v>87</v>
      </c>
      <c r="C107" s="10"/>
      <c r="D107" s="10"/>
    </row>
    <row r="108" spans="1:4" ht="15.6" hidden="1" x14ac:dyDescent="0.3">
      <c r="A108" s="8" t="s">
        <v>173</v>
      </c>
      <c r="B108" s="9" t="s">
        <v>40</v>
      </c>
      <c r="C108" s="10"/>
      <c r="D108" s="10"/>
    </row>
    <row r="109" spans="1:4" ht="46.8" hidden="1" x14ac:dyDescent="0.3">
      <c r="A109" s="6" t="s">
        <v>172</v>
      </c>
      <c r="B109" s="7" t="s">
        <v>41</v>
      </c>
      <c r="C109" s="1"/>
      <c r="D109" s="1"/>
    </row>
    <row r="110" spans="1:4" ht="31.2" x14ac:dyDescent="0.3">
      <c r="A110" s="3" t="s">
        <v>158</v>
      </c>
      <c r="B110" s="4" t="s">
        <v>211</v>
      </c>
      <c r="C110" s="25">
        <f>C111+C114+C117</f>
        <v>29504907</v>
      </c>
      <c r="D110" s="25">
        <f>D111+D114+D117</f>
        <v>29504907</v>
      </c>
    </row>
    <row r="111" spans="1:4" ht="62.4" x14ac:dyDescent="0.3">
      <c r="A111" s="9" t="s">
        <v>170</v>
      </c>
      <c r="B111" s="9" t="s">
        <v>42</v>
      </c>
      <c r="C111" s="10">
        <f>C112</f>
        <v>6928662</v>
      </c>
      <c r="D111" s="10">
        <f>D112</f>
        <v>6928662</v>
      </c>
    </row>
    <row r="112" spans="1:4" ht="78" x14ac:dyDescent="0.3">
      <c r="A112" s="9" t="s">
        <v>169</v>
      </c>
      <c r="B112" s="9" t="s">
        <v>43</v>
      </c>
      <c r="C112" s="10">
        <f>C113</f>
        <v>6928662</v>
      </c>
      <c r="D112" s="10">
        <f>D113</f>
        <v>6928662</v>
      </c>
    </row>
    <row r="113" spans="1:4" ht="78" x14ac:dyDescent="0.3">
      <c r="A113" s="7" t="s">
        <v>168</v>
      </c>
      <c r="B113" s="7" t="s">
        <v>43</v>
      </c>
      <c r="C113" s="1">
        <v>6928662</v>
      </c>
      <c r="D113" s="1">
        <v>6928662</v>
      </c>
    </row>
    <row r="114" spans="1:4" ht="31.2" x14ac:dyDescent="0.3">
      <c r="A114" s="9" t="s">
        <v>317</v>
      </c>
      <c r="B114" s="9" t="s">
        <v>334</v>
      </c>
      <c r="C114" s="10">
        <f>C115</f>
        <v>86104</v>
      </c>
      <c r="D114" s="10">
        <f>D115</f>
        <v>86104</v>
      </c>
    </row>
    <row r="115" spans="1:4" ht="46.8" x14ac:dyDescent="0.3">
      <c r="A115" s="9" t="s">
        <v>318</v>
      </c>
      <c r="B115" s="9" t="s">
        <v>335</v>
      </c>
      <c r="C115" s="10">
        <f>C116</f>
        <v>86104</v>
      </c>
      <c r="D115" s="10">
        <f>D116</f>
        <v>86104</v>
      </c>
    </row>
    <row r="116" spans="1:4" ht="46.8" x14ac:dyDescent="0.3">
      <c r="A116" s="7" t="s">
        <v>319</v>
      </c>
      <c r="B116" s="7" t="s">
        <v>335</v>
      </c>
      <c r="C116" s="1">
        <v>86104</v>
      </c>
      <c r="D116" s="1">
        <v>86104</v>
      </c>
    </row>
    <row r="117" spans="1:4" ht="15.6" x14ac:dyDescent="0.3">
      <c r="A117" s="9" t="s">
        <v>102</v>
      </c>
      <c r="B117" s="9" t="s">
        <v>44</v>
      </c>
      <c r="C117" s="10">
        <f>C118</f>
        <v>22490141</v>
      </c>
      <c r="D117" s="10">
        <f>D118</f>
        <v>22490141</v>
      </c>
    </row>
    <row r="118" spans="1:4" ht="15.6" x14ac:dyDescent="0.3">
      <c r="A118" s="9" t="s">
        <v>103</v>
      </c>
      <c r="B118" s="9" t="s">
        <v>45</v>
      </c>
      <c r="C118" s="18">
        <f>SUM(C119:C121)</f>
        <v>22490141</v>
      </c>
      <c r="D118" s="18">
        <f>SUM(D119:D121)</f>
        <v>22490141</v>
      </c>
    </row>
    <row r="119" spans="1:4" ht="46.8" x14ac:dyDescent="0.3">
      <c r="A119" s="7" t="s">
        <v>104</v>
      </c>
      <c r="B119" s="7" t="s">
        <v>46</v>
      </c>
      <c r="C119" s="1">
        <v>508267</v>
      </c>
      <c r="D119" s="1">
        <v>508267</v>
      </c>
    </row>
    <row r="120" spans="1:4" ht="46.8" x14ac:dyDescent="0.3">
      <c r="A120" s="7" t="s">
        <v>105</v>
      </c>
      <c r="B120" s="7" t="s">
        <v>47</v>
      </c>
      <c r="C120" s="1">
        <v>9204211</v>
      </c>
      <c r="D120" s="1">
        <v>9204211</v>
      </c>
    </row>
    <row r="121" spans="1:4" ht="31.2" x14ac:dyDescent="0.3">
      <c r="A121" s="7" t="s">
        <v>106</v>
      </c>
      <c r="B121" s="7" t="s">
        <v>48</v>
      </c>
      <c r="C121" s="1">
        <v>12777663</v>
      </c>
      <c r="D121" s="1">
        <v>12777663</v>
      </c>
    </row>
    <row r="122" spans="1:4" ht="31.2" x14ac:dyDescent="0.3">
      <c r="A122" s="4" t="s">
        <v>107</v>
      </c>
      <c r="B122" s="4" t="s">
        <v>88</v>
      </c>
      <c r="C122" s="5">
        <f>C123+C126+C156+C159+C162+C165+C168+C170+C173+C175+C178+C181+C184</f>
        <v>804538753</v>
      </c>
      <c r="D122" s="5">
        <f>D123+D126+D156+D159+D162+D165+D168+D170+D173+D175+D178+D181+D184</f>
        <v>818320204</v>
      </c>
    </row>
    <row r="123" spans="1:4" ht="62.4" x14ac:dyDescent="0.3">
      <c r="A123" s="8" t="s">
        <v>108</v>
      </c>
      <c r="B123" s="9" t="s">
        <v>336</v>
      </c>
      <c r="C123" s="10">
        <f>C124</f>
        <v>10965000</v>
      </c>
      <c r="D123" s="10">
        <f>D124</f>
        <v>10965000</v>
      </c>
    </row>
    <row r="124" spans="1:4" ht="46.8" x14ac:dyDescent="0.3">
      <c r="A124" s="8" t="s">
        <v>109</v>
      </c>
      <c r="B124" s="9" t="s">
        <v>70</v>
      </c>
      <c r="C124" s="10">
        <f>C125</f>
        <v>10965000</v>
      </c>
      <c r="D124" s="10">
        <f>D125</f>
        <v>10965000</v>
      </c>
    </row>
    <row r="125" spans="1:4" ht="46.8" x14ac:dyDescent="0.3">
      <c r="A125" s="6" t="s">
        <v>110</v>
      </c>
      <c r="B125" s="7" t="s">
        <v>70</v>
      </c>
      <c r="C125" s="1">
        <v>10965000</v>
      </c>
      <c r="D125" s="1">
        <v>10965000</v>
      </c>
    </row>
    <row r="126" spans="1:4" ht="46.8" x14ac:dyDescent="0.3">
      <c r="A126" s="9" t="s">
        <v>111</v>
      </c>
      <c r="B126" s="9" t="s">
        <v>212</v>
      </c>
      <c r="C126" s="10">
        <f>C127</f>
        <v>605971790</v>
      </c>
      <c r="D126" s="10">
        <f>D127</f>
        <v>606193886</v>
      </c>
    </row>
    <row r="127" spans="1:4" ht="62.4" x14ac:dyDescent="0.3">
      <c r="A127" s="9" t="s">
        <v>112</v>
      </c>
      <c r="B127" s="9" t="s">
        <v>213</v>
      </c>
      <c r="C127" s="10">
        <f>SUM(C128:C155)</f>
        <v>605971790</v>
      </c>
      <c r="D127" s="10">
        <f>SUM(D128:D155)</f>
        <v>606193886</v>
      </c>
    </row>
    <row r="128" spans="1:4" ht="62.4" x14ac:dyDescent="0.3">
      <c r="A128" s="7" t="s">
        <v>113</v>
      </c>
      <c r="B128" s="7" t="s">
        <v>50</v>
      </c>
      <c r="C128" s="1">
        <v>6930</v>
      </c>
      <c r="D128" s="1">
        <v>6930</v>
      </c>
    </row>
    <row r="129" spans="1:4" ht="31.2" x14ac:dyDescent="0.3">
      <c r="A129" s="7" t="s">
        <v>114</v>
      </c>
      <c r="B129" s="7" t="s">
        <v>337</v>
      </c>
      <c r="C129" s="1">
        <v>55100</v>
      </c>
      <c r="D129" s="1">
        <v>55100</v>
      </c>
    </row>
    <row r="130" spans="1:4" ht="31.2" x14ac:dyDescent="0.3">
      <c r="A130" s="7" t="s">
        <v>115</v>
      </c>
      <c r="B130" s="7" t="s">
        <v>51</v>
      </c>
      <c r="C130" s="1">
        <v>1052791</v>
      </c>
      <c r="D130" s="1">
        <v>1052791</v>
      </c>
    </row>
    <row r="131" spans="1:4" ht="31.2" x14ac:dyDescent="0.3">
      <c r="A131" s="7" t="s">
        <v>116</v>
      </c>
      <c r="B131" s="7" t="s">
        <v>52</v>
      </c>
      <c r="C131" s="1">
        <v>15792</v>
      </c>
      <c r="D131" s="1">
        <v>15792</v>
      </c>
    </row>
    <row r="132" spans="1:4" ht="78" x14ac:dyDescent="0.3">
      <c r="A132" s="7" t="s">
        <v>117</v>
      </c>
      <c r="B132" s="7" t="s">
        <v>338</v>
      </c>
      <c r="C132" s="1">
        <v>3128588</v>
      </c>
      <c r="D132" s="1">
        <v>3128588</v>
      </c>
    </row>
    <row r="133" spans="1:4" ht="31.2" x14ac:dyDescent="0.3">
      <c r="A133" s="7" t="s">
        <v>118</v>
      </c>
      <c r="B133" s="7" t="s">
        <v>53</v>
      </c>
      <c r="C133" s="1">
        <v>49867</v>
      </c>
      <c r="D133" s="1">
        <v>49867</v>
      </c>
    </row>
    <row r="134" spans="1:4" ht="62.4" x14ac:dyDescent="0.3">
      <c r="A134" s="7" t="s">
        <v>119</v>
      </c>
      <c r="B134" s="7" t="s">
        <v>54</v>
      </c>
      <c r="C134" s="1">
        <v>5133652</v>
      </c>
      <c r="D134" s="1">
        <v>5133652</v>
      </c>
    </row>
    <row r="135" spans="1:4" ht="31.2" x14ac:dyDescent="0.3">
      <c r="A135" s="7" t="s">
        <v>120</v>
      </c>
      <c r="B135" s="7" t="s">
        <v>55</v>
      </c>
      <c r="C135" s="1">
        <v>1539878</v>
      </c>
      <c r="D135" s="1">
        <v>1539878</v>
      </c>
    </row>
    <row r="136" spans="1:4" ht="31.2" x14ac:dyDescent="0.3">
      <c r="A136" s="7" t="s">
        <v>121</v>
      </c>
      <c r="B136" s="7" t="s">
        <v>56</v>
      </c>
      <c r="C136" s="1">
        <v>102516969</v>
      </c>
      <c r="D136" s="1">
        <v>102516969</v>
      </c>
    </row>
    <row r="137" spans="1:4" ht="31.2" x14ac:dyDescent="0.3">
      <c r="A137" s="7" t="s">
        <v>122</v>
      </c>
      <c r="B137" s="7" t="s">
        <v>57</v>
      </c>
      <c r="C137" s="1">
        <v>258244413</v>
      </c>
      <c r="D137" s="1">
        <v>258244413</v>
      </c>
    </row>
    <row r="138" spans="1:4" ht="31.2" x14ac:dyDescent="0.3">
      <c r="A138" s="7" t="s">
        <v>123</v>
      </c>
      <c r="B138" s="7" t="s">
        <v>58</v>
      </c>
      <c r="C138" s="1">
        <v>12407707</v>
      </c>
      <c r="D138" s="1">
        <v>12407707</v>
      </c>
    </row>
    <row r="139" spans="1:4" ht="62.4" x14ac:dyDescent="0.3">
      <c r="A139" s="7" t="s">
        <v>124</v>
      </c>
      <c r="B139" s="7" t="s">
        <v>59</v>
      </c>
      <c r="C139" s="1">
        <v>24426058</v>
      </c>
      <c r="D139" s="1">
        <v>24426058</v>
      </c>
    </row>
    <row r="140" spans="1:4" ht="46.8" x14ac:dyDescent="0.3">
      <c r="A140" s="7" t="s">
        <v>125</v>
      </c>
      <c r="B140" s="7" t="s">
        <v>60</v>
      </c>
      <c r="C140" s="1">
        <v>20285404</v>
      </c>
      <c r="D140" s="1">
        <v>20285404</v>
      </c>
    </row>
    <row r="141" spans="1:4" ht="31.2" x14ac:dyDescent="0.3">
      <c r="A141" s="7" t="s">
        <v>126</v>
      </c>
      <c r="B141" s="7" t="s">
        <v>61</v>
      </c>
      <c r="C141" s="1">
        <v>2275386</v>
      </c>
      <c r="D141" s="1">
        <v>2275386</v>
      </c>
    </row>
    <row r="142" spans="1:4" ht="31.2" x14ac:dyDescent="0.3">
      <c r="A142" s="7" t="s">
        <v>127</v>
      </c>
      <c r="B142" s="7" t="s">
        <v>62</v>
      </c>
      <c r="C142" s="1">
        <v>9973</v>
      </c>
      <c r="D142" s="1">
        <v>9973</v>
      </c>
    </row>
    <row r="143" spans="1:4" ht="31.2" x14ac:dyDescent="0.3">
      <c r="A143" s="7" t="s">
        <v>345</v>
      </c>
      <c r="B143" s="7" t="s">
        <v>49</v>
      </c>
      <c r="C143" s="1">
        <v>2000592</v>
      </c>
      <c r="D143" s="1">
        <v>2080584</v>
      </c>
    </row>
    <row r="144" spans="1:4" ht="31.2" x14ac:dyDescent="0.3">
      <c r="A144" s="7" t="s">
        <v>344</v>
      </c>
      <c r="B144" s="7" t="s">
        <v>326</v>
      </c>
      <c r="C144" s="1">
        <v>629110</v>
      </c>
      <c r="D144" s="1">
        <v>629110</v>
      </c>
    </row>
    <row r="145" spans="1:4" ht="62.4" x14ac:dyDescent="0.3">
      <c r="A145" s="7" t="s">
        <v>128</v>
      </c>
      <c r="B145" s="7" t="s">
        <v>63</v>
      </c>
      <c r="C145" s="1">
        <v>29474230</v>
      </c>
      <c r="D145" s="1">
        <v>29474230</v>
      </c>
    </row>
    <row r="146" spans="1:4" ht="15.6" x14ac:dyDescent="0.3">
      <c r="A146" s="7" t="s">
        <v>129</v>
      </c>
      <c r="B146" s="7" t="s">
        <v>64</v>
      </c>
      <c r="C146" s="1">
        <v>11438759</v>
      </c>
      <c r="D146" s="1">
        <v>11438759</v>
      </c>
    </row>
    <row r="147" spans="1:4" ht="78" x14ac:dyDescent="0.3">
      <c r="A147" s="7" t="s">
        <v>130</v>
      </c>
      <c r="B147" s="7" t="s">
        <v>65</v>
      </c>
      <c r="C147" s="1">
        <v>82485967</v>
      </c>
      <c r="D147" s="1">
        <v>82485967</v>
      </c>
    </row>
    <row r="148" spans="1:4" ht="31.2" x14ac:dyDescent="0.3">
      <c r="A148" s="7" t="s">
        <v>131</v>
      </c>
      <c r="B148" s="7" t="s">
        <v>66</v>
      </c>
      <c r="C148" s="1">
        <v>2248000</v>
      </c>
      <c r="D148" s="1">
        <v>2248000</v>
      </c>
    </row>
    <row r="149" spans="1:4" ht="15.6" x14ac:dyDescent="0.3">
      <c r="A149" s="7" t="s">
        <v>132</v>
      </c>
      <c r="B149" s="7" t="s">
        <v>339</v>
      </c>
      <c r="C149" s="1">
        <v>17156000</v>
      </c>
      <c r="D149" s="1">
        <v>17156000</v>
      </c>
    </row>
    <row r="150" spans="1:4" ht="62.4" x14ac:dyDescent="0.3">
      <c r="A150" s="7" t="s">
        <v>133</v>
      </c>
      <c r="B150" s="7" t="s">
        <v>252</v>
      </c>
      <c r="C150" s="1">
        <v>18638000</v>
      </c>
      <c r="D150" s="1">
        <v>18638000</v>
      </c>
    </row>
    <row r="151" spans="1:4" ht="31.2" x14ac:dyDescent="0.3">
      <c r="A151" s="6" t="s">
        <v>134</v>
      </c>
      <c r="B151" s="7" t="s">
        <v>67</v>
      </c>
      <c r="C151" s="1">
        <v>9313970</v>
      </c>
      <c r="D151" s="1">
        <v>9313970</v>
      </c>
    </row>
    <row r="152" spans="1:4" ht="78" x14ac:dyDescent="0.3">
      <c r="A152" s="6" t="s">
        <v>135</v>
      </c>
      <c r="B152" s="7" t="s">
        <v>68</v>
      </c>
      <c r="C152" s="1">
        <v>362000</v>
      </c>
      <c r="D152" s="1">
        <v>408000</v>
      </c>
    </row>
    <row r="153" spans="1:4" ht="62.4" x14ac:dyDescent="0.3">
      <c r="A153" s="6" t="s">
        <v>136</v>
      </c>
      <c r="B153" s="7" t="s">
        <v>69</v>
      </c>
      <c r="C153" s="1">
        <v>9687</v>
      </c>
      <c r="D153" s="1">
        <v>9687</v>
      </c>
    </row>
    <row r="154" spans="1:4" ht="62.4" x14ac:dyDescent="0.3">
      <c r="A154" s="6" t="s">
        <v>243</v>
      </c>
      <c r="B154" s="7" t="s">
        <v>244</v>
      </c>
      <c r="C154" s="1">
        <v>179783</v>
      </c>
      <c r="D154" s="1">
        <v>179783</v>
      </c>
    </row>
    <row r="155" spans="1:4" ht="62.4" x14ac:dyDescent="0.3">
      <c r="A155" s="6" t="s">
        <v>245</v>
      </c>
      <c r="B155" s="7" t="s">
        <v>246</v>
      </c>
      <c r="C155" s="1">
        <v>887184</v>
      </c>
      <c r="D155" s="1">
        <v>983288</v>
      </c>
    </row>
    <row r="156" spans="1:4" ht="78" x14ac:dyDescent="0.3">
      <c r="A156" s="8" t="s">
        <v>137</v>
      </c>
      <c r="B156" s="9" t="s">
        <v>71</v>
      </c>
      <c r="C156" s="10">
        <f>C157</f>
        <v>29140764</v>
      </c>
      <c r="D156" s="10">
        <f>D157</f>
        <v>30915276</v>
      </c>
    </row>
    <row r="157" spans="1:4" ht="78" x14ac:dyDescent="0.3">
      <c r="A157" s="8" t="s">
        <v>138</v>
      </c>
      <c r="B157" s="9" t="s">
        <v>72</v>
      </c>
      <c r="C157" s="10">
        <f>C158</f>
        <v>29140764</v>
      </c>
      <c r="D157" s="10">
        <f>D158</f>
        <v>30915276</v>
      </c>
    </row>
    <row r="158" spans="1:4" ht="78" x14ac:dyDescent="0.3">
      <c r="A158" s="6" t="s">
        <v>139</v>
      </c>
      <c r="B158" s="7" t="s">
        <v>72</v>
      </c>
      <c r="C158" s="1">
        <v>29140764</v>
      </c>
      <c r="D158" s="1">
        <v>30915276</v>
      </c>
    </row>
    <row r="159" spans="1:4" ht="62.4" x14ac:dyDescent="0.3">
      <c r="A159" s="8" t="s">
        <v>140</v>
      </c>
      <c r="B159" s="9" t="s">
        <v>73</v>
      </c>
      <c r="C159" s="10">
        <f>C160</f>
        <v>1368</v>
      </c>
      <c r="D159" s="10">
        <f>D160</f>
        <v>1219</v>
      </c>
    </row>
    <row r="160" spans="1:4" ht="62.4" x14ac:dyDescent="0.3">
      <c r="A160" s="8" t="s">
        <v>141</v>
      </c>
      <c r="B160" s="9" t="s">
        <v>221</v>
      </c>
      <c r="C160" s="10">
        <f>C161</f>
        <v>1368</v>
      </c>
      <c r="D160" s="10">
        <f>D161</f>
        <v>1219</v>
      </c>
    </row>
    <row r="161" spans="1:4" ht="62.4" x14ac:dyDescent="0.3">
      <c r="A161" s="6" t="s">
        <v>142</v>
      </c>
      <c r="B161" s="7" t="s">
        <v>221</v>
      </c>
      <c r="C161" s="1">
        <v>1368</v>
      </c>
      <c r="D161" s="1">
        <v>1219</v>
      </c>
    </row>
    <row r="162" spans="1:4" ht="62.4" x14ac:dyDescent="0.3">
      <c r="A162" s="9" t="s">
        <v>143</v>
      </c>
      <c r="B162" s="9" t="s">
        <v>220</v>
      </c>
      <c r="C162" s="10">
        <f>C163</f>
        <v>2687158</v>
      </c>
      <c r="D162" s="10">
        <f>D163</f>
        <v>2794677</v>
      </c>
    </row>
    <row r="163" spans="1:4" ht="78" x14ac:dyDescent="0.3">
      <c r="A163" s="9" t="s">
        <v>144</v>
      </c>
      <c r="B163" s="9" t="s">
        <v>74</v>
      </c>
      <c r="C163" s="10">
        <f>C164</f>
        <v>2687158</v>
      </c>
      <c r="D163" s="10">
        <f>D164</f>
        <v>2794677</v>
      </c>
    </row>
    <row r="164" spans="1:4" ht="78" x14ac:dyDescent="0.3">
      <c r="A164" s="7" t="s">
        <v>145</v>
      </c>
      <c r="B164" s="7" t="s">
        <v>74</v>
      </c>
      <c r="C164" s="1">
        <v>2687158</v>
      </c>
      <c r="D164" s="1">
        <v>2794677</v>
      </c>
    </row>
    <row r="165" spans="1:4" ht="31.2" x14ac:dyDescent="0.3">
      <c r="A165" s="9" t="s">
        <v>146</v>
      </c>
      <c r="B165" s="9" t="s">
        <v>218</v>
      </c>
      <c r="C165" s="10">
        <f>C166</f>
        <v>15981306</v>
      </c>
      <c r="D165" s="10">
        <f>D166</f>
        <v>15981306</v>
      </c>
    </row>
    <row r="166" spans="1:4" ht="46.8" x14ac:dyDescent="0.3">
      <c r="A166" s="9" t="s">
        <v>147</v>
      </c>
      <c r="B166" s="9" t="s">
        <v>219</v>
      </c>
      <c r="C166" s="10">
        <f>C167</f>
        <v>15981306</v>
      </c>
      <c r="D166" s="10">
        <f>D167</f>
        <v>15981306</v>
      </c>
    </row>
    <row r="167" spans="1:4" ht="46.8" x14ac:dyDescent="0.3">
      <c r="A167" s="7" t="s">
        <v>148</v>
      </c>
      <c r="B167" s="7" t="s">
        <v>219</v>
      </c>
      <c r="C167" s="1">
        <v>15981306</v>
      </c>
      <c r="D167" s="1">
        <v>15981306</v>
      </c>
    </row>
    <row r="168" spans="1:4" ht="46.8" x14ac:dyDescent="0.3">
      <c r="A168" s="8" t="s">
        <v>248</v>
      </c>
      <c r="B168" s="9" t="s">
        <v>247</v>
      </c>
      <c r="C168" s="10">
        <f>C169</f>
        <v>70871233</v>
      </c>
      <c r="D168" s="10">
        <f>D169</f>
        <v>78465852</v>
      </c>
    </row>
    <row r="169" spans="1:4" ht="46.8" x14ac:dyDescent="0.3">
      <c r="A169" s="6" t="s">
        <v>241</v>
      </c>
      <c r="B169" s="7" t="s">
        <v>242</v>
      </c>
      <c r="C169" s="1">
        <v>70871233</v>
      </c>
      <c r="D169" s="1">
        <v>78465852</v>
      </c>
    </row>
    <row r="170" spans="1:4" ht="78" x14ac:dyDescent="0.3">
      <c r="A170" s="8" t="s">
        <v>320</v>
      </c>
      <c r="B170" s="9" t="s">
        <v>340</v>
      </c>
      <c r="C170" s="10">
        <f>C171</f>
        <v>13514760</v>
      </c>
      <c r="D170" s="10">
        <f>D171</f>
        <v>14452200</v>
      </c>
    </row>
    <row r="171" spans="1:4" ht="78" x14ac:dyDescent="0.3">
      <c r="A171" s="8" t="s">
        <v>321</v>
      </c>
      <c r="B171" s="9" t="s">
        <v>341</v>
      </c>
      <c r="C171" s="10">
        <f>C172</f>
        <v>13514760</v>
      </c>
      <c r="D171" s="10">
        <f>D172</f>
        <v>14452200</v>
      </c>
    </row>
    <row r="172" spans="1:4" ht="78" x14ac:dyDescent="0.3">
      <c r="A172" s="6" t="s">
        <v>322</v>
      </c>
      <c r="B172" s="7" t="s">
        <v>341</v>
      </c>
      <c r="C172" s="1">
        <v>13514760</v>
      </c>
      <c r="D172" s="1">
        <v>14452200</v>
      </c>
    </row>
    <row r="173" spans="1:4" ht="78" x14ac:dyDescent="0.3">
      <c r="A173" s="8" t="s">
        <v>249</v>
      </c>
      <c r="B173" s="9" t="s">
        <v>250</v>
      </c>
      <c r="C173" s="10">
        <f>C174</f>
        <v>12496224</v>
      </c>
      <c r="D173" s="10">
        <f>D174</f>
        <v>12847990</v>
      </c>
    </row>
    <row r="174" spans="1:4" ht="78" x14ac:dyDescent="0.3">
      <c r="A174" s="6" t="s">
        <v>239</v>
      </c>
      <c r="B174" s="7" t="s">
        <v>240</v>
      </c>
      <c r="C174" s="1">
        <v>12496224</v>
      </c>
      <c r="D174" s="1">
        <v>12847990</v>
      </c>
    </row>
    <row r="175" spans="1:4" ht="62.4" x14ac:dyDescent="0.3">
      <c r="A175" s="8" t="s">
        <v>323</v>
      </c>
      <c r="B175" s="9" t="s">
        <v>342</v>
      </c>
      <c r="C175" s="10">
        <f>C176</f>
        <v>11985556</v>
      </c>
      <c r="D175" s="10">
        <f>D176</f>
        <v>11985556</v>
      </c>
    </row>
    <row r="176" spans="1:4" ht="62.4" x14ac:dyDescent="0.3">
      <c r="A176" s="8" t="s">
        <v>324</v>
      </c>
      <c r="B176" s="9" t="s">
        <v>343</v>
      </c>
      <c r="C176" s="10">
        <f>C177</f>
        <v>11985556</v>
      </c>
      <c r="D176" s="10">
        <f>D177</f>
        <v>11985556</v>
      </c>
    </row>
    <row r="177" spans="1:4" ht="62.4" x14ac:dyDescent="0.3">
      <c r="A177" s="6" t="s">
        <v>325</v>
      </c>
      <c r="B177" s="7" t="s">
        <v>343</v>
      </c>
      <c r="C177" s="1">
        <v>11985556</v>
      </c>
      <c r="D177" s="1">
        <v>11985556</v>
      </c>
    </row>
    <row r="178" spans="1:4" ht="62.4" x14ac:dyDescent="0.3">
      <c r="A178" s="8" t="s">
        <v>149</v>
      </c>
      <c r="B178" s="9" t="s">
        <v>217</v>
      </c>
      <c r="C178" s="10">
        <f>C179</f>
        <v>562124</v>
      </c>
      <c r="D178" s="10">
        <f>D179</f>
        <v>556217</v>
      </c>
    </row>
    <row r="179" spans="1:4" ht="62.4" x14ac:dyDescent="0.3">
      <c r="A179" s="8" t="s">
        <v>150</v>
      </c>
      <c r="B179" s="9" t="s">
        <v>75</v>
      </c>
      <c r="C179" s="10">
        <f>C180</f>
        <v>562124</v>
      </c>
      <c r="D179" s="10">
        <f>D180</f>
        <v>556217</v>
      </c>
    </row>
    <row r="180" spans="1:4" ht="62.4" x14ac:dyDescent="0.3">
      <c r="A180" s="6" t="s">
        <v>151</v>
      </c>
      <c r="B180" s="7" t="s">
        <v>75</v>
      </c>
      <c r="C180" s="1">
        <v>562124</v>
      </c>
      <c r="D180" s="1">
        <v>556217</v>
      </c>
    </row>
    <row r="181" spans="1:4" ht="46.8" x14ac:dyDescent="0.3">
      <c r="A181" s="8" t="s">
        <v>152</v>
      </c>
      <c r="B181" s="9" t="s">
        <v>165</v>
      </c>
      <c r="C181" s="10">
        <f>C182</f>
        <v>29050149</v>
      </c>
      <c r="D181" s="10">
        <f>D182</f>
        <v>31812456</v>
      </c>
    </row>
    <row r="182" spans="1:4" ht="46.8" x14ac:dyDescent="0.3">
      <c r="A182" s="8" t="s">
        <v>153</v>
      </c>
      <c r="B182" s="9" t="s">
        <v>214</v>
      </c>
      <c r="C182" s="10">
        <f>C183</f>
        <v>29050149</v>
      </c>
      <c r="D182" s="10">
        <f>D183</f>
        <v>31812456</v>
      </c>
    </row>
    <row r="183" spans="1:4" ht="46.8" x14ac:dyDescent="0.3">
      <c r="A183" s="6" t="s">
        <v>154</v>
      </c>
      <c r="B183" s="7" t="s">
        <v>214</v>
      </c>
      <c r="C183" s="1">
        <v>29050149</v>
      </c>
      <c r="D183" s="1">
        <v>31812456</v>
      </c>
    </row>
    <row r="184" spans="1:4" ht="31.2" x14ac:dyDescent="0.3">
      <c r="A184" s="8" t="s">
        <v>155</v>
      </c>
      <c r="B184" s="9" t="s">
        <v>215</v>
      </c>
      <c r="C184" s="10">
        <f>C185</f>
        <v>1311321</v>
      </c>
      <c r="D184" s="10">
        <f>D185</f>
        <v>1348569</v>
      </c>
    </row>
    <row r="185" spans="1:4" ht="46.8" x14ac:dyDescent="0.3">
      <c r="A185" s="8" t="s">
        <v>156</v>
      </c>
      <c r="B185" s="9" t="s">
        <v>216</v>
      </c>
      <c r="C185" s="10">
        <f>C186</f>
        <v>1311321</v>
      </c>
      <c r="D185" s="10">
        <f>D186</f>
        <v>1348569</v>
      </c>
    </row>
    <row r="186" spans="1:4" ht="46.8" x14ac:dyDescent="0.3">
      <c r="A186" s="6" t="s">
        <v>157</v>
      </c>
      <c r="B186" s="7" t="s">
        <v>216</v>
      </c>
      <c r="C186" s="1">
        <v>1311321</v>
      </c>
      <c r="D186" s="1">
        <v>1348569</v>
      </c>
    </row>
    <row r="187" spans="1:4" ht="15.6" x14ac:dyDescent="0.3">
      <c r="A187" s="3"/>
      <c r="B187" s="3" t="s">
        <v>76</v>
      </c>
      <c r="C187" s="5">
        <f>C102+C10</f>
        <v>1079446385.8399999</v>
      </c>
      <c r="D187" s="5">
        <f>D10+D102</f>
        <v>999480527</v>
      </c>
    </row>
  </sheetData>
  <mergeCells count="7">
    <mergeCell ref="A8:A9"/>
    <mergeCell ref="B8:B9"/>
    <mergeCell ref="B1:D1"/>
    <mergeCell ref="B2:D2"/>
    <mergeCell ref="B3:D3"/>
    <mergeCell ref="B4:D4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2021-12-17T12:03:45Z</cp:lastPrinted>
  <dcterms:created xsi:type="dcterms:W3CDTF">2018-05-24T06:09:51Z</dcterms:created>
  <dcterms:modified xsi:type="dcterms:W3CDTF">2021-12-21T06:55:54Z</dcterms:modified>
</cp:coreProperties>
</file>