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C215" i="3"/>
  <c r="C132"/>
  <c r="C145"/>
  <c r="C129"/>
  <c r="C107"/>
  <c r="C207" l="1"/>
  <c r="C206" s="1"/>
  <c r="C123"/>
  <c r="C122" s="1"/>
  <c r="C214"/>
  <c r="C212"/>
  <c r="C211" s="1"/>
  <c r="C144"/>
  <c r="C140" s="1"/>
  <c r="C203"/>
  <c r="C202" s="1"/>
  <c r="C178"/>
  <c r="C177" s="1"/>
  <c r="C200"/>
  <c r="C199" s="1"/>
  <c r="C175"/>
  <c r="C174" s="1"/>
  <c r="C197"/>
  <c r="C196" s="1"/>
  <c r="C194"/>
  <c r="C193" s="1"/>
  <c r="C186"/>
  <c r="C142"/>
  <c r="C141" s="1"/>
  <c r="C184"/>
  <c r="C183" s="1"/>
  <c r="C181"/>
  <c r="C180" s="1"/>
  <c r="C191"/>
  <c r="C189"/>
  <c r="C188" s="1"/>
  <c r="C120"/>
  <c r="C119" s="1"/>
  <c r="C128"/>
  <c r="C108"/>
  <c r="C110"/>
  <c r="C76"/>
  <c r="C75" s="1"/>
  <c r="C55"/>
  <c r="C54" s="1"/>
  <c r="C39"/>
  <c r="C36"/>
  <c r="C35" s="1"/>
  <c r="C78"/>
  <c r="C205" l="1"/>
  <c r="C47"/>
  <c r="C62" l="1"/>
  <c r="C61" s="1"/>
  <c r="C60" s="1"/>
  <c r="C70"/>
  <c r="C69" s="1"/>
  <c r="C73"/>
  <c r="C72" s="1"/>
  <c r="C12" l="1"/>
  <c r="C66" l="1"/>
  <c r="C65" s="1"/>
  <c r="C64" s="1"/>
  <c r="C58"/>
  <c r="C57" s="1"/>
  <c r="C46"/>
  <c r="C53" l="1"/>
  <c r="C52" s="1"/>
  <c r="C44"/>
  <c r="C42"/>
  <c r="C32"/>
  <c r="C31" s="1"/>
  <c r="C29"/>
  <c r="C28" s="1"/>
  <c r="C24"/>
  <c r="C26"/>
  <c r="C18"/>
  <c r="C17" s="1"/>
  <c r="C11"/>
  <c r="C23" l="1"/>
  <c r="C38"/>
  <c r="C34" s="1"/>
  <c r="C10" l="1"/>
  <c r="C131"/>
  <c r="C118" l="1"/>
  <c r="C106" s="1"/>
  <c r="C105" s="1"/>
  <c r="C218" s="1"/>
</calcChain>
</file>

<file path=xl/sharedStrings.xml><?xml version="1.0" encoding="utf-8"?>
<sst xmlns="http://schemas.openxmlformats.org/spreadsheetml/2006/main" count="426" uniqueCount="401">
  <si>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</si>
  <si>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</si>
  <si>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</si>
  <si>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</si>
  <si>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</si>
  <si>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</si>
  <si>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</si>
  <si>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</si>
  <si>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</si>
  <si>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</si>
  <si>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</si>
  <si>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</si>
  <si>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</si>
  <si>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</si>
  <si>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</si>
  <si>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</si>
  <si>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</si>
  <si>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</si>
  <si>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</si>
  <si>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</si>
  <si>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</si>
  <si>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</si>
  <si>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</si>
  <si>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</si>
  <si>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</si>
  <si>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</si>
  <si>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</si>
  <si>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</si>
  <si>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</si>
  <si>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</si>
  <si>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</si>
  <si>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</si>
  <si>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</si>
  <si>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</si>
  <si>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</si>
  <si>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</si>
  <si>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</si>
  <si>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</si>
  <si>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</si>
  <si>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</si>
  <si>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</si>
  <si>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</si>
  <si>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</si>
  <si>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</si>
  <si>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</si>
  <si>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</si>
  <si>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</si>
  <si>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</si>
  <si>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</si>
  <si>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</si>
  <si>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</si>
  <si>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</si>
  <si>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</si>
  <si>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</si>
  <si>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</si>
  <si>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</si>
  <si>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</si>
  <si>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</si>
  <si>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</si>
  <si>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</si>
  <si>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</si>
  <si>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</si>
  <si>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</si>
  <si>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</si>
  <si>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</si>
  <si>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</si>
  <si>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</si>
  <si>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</si>
  <si>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</si>
  <si>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</si>
  <si>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</si>
  <si>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</si>
  <si>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</si>
  <si>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</si>
  <si>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</si>
  <si>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</si>
  <si>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</si>
  <si>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</si>
  <si>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</si>
  <si>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</si>
  <si>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</si>
  <si>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</si>
  <si>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</si>
  <si>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</si>
  <si>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</si>
  <si>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</si>
  <si>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</si>
  <si>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</si>
  <si>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</si>
  <si>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</si>
  <si>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</si>
  <si>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</si>
  <si>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</si>
  <si>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</si>
  <si>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</si>
  <si>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</si>
  <si>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</si>
  <si>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</si>
  <si>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</si>
  <si>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</si>
  <si>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</si>
  <si>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</si>
  <si>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</si>
  <si>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</si>
  <si>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</si>
  <si>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</si>
  <si>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</si>
  <si>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</si>
  <si>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</si>
  <si>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</si>
  <si>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</si>
  <si>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</si>
  <si>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</si>
  <si>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</si>
  <si>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</si>
  <si>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</si>
  <si>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</si>
  <si>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</si>
  <si>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</si>
  <si>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</si>
  <si>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</si>
  <si>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</si>
  <si>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</si>
  <si>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</si>
  <si>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</si>
  <si>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</si>
  <si>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</si>
  <si>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</si>
  <si>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</si>
  <si>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</si>
  <si>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</si>
  <si>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</si>
  <si>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</si>
  <si>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</si>
  <si>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</si>
  <si>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</si>
  <si>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</si>
  <si>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</si>
  <si>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</si>
  <si>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</si>
  <si>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</si>
  <si>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</si>
  <si>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</si>
  <si>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</si>
  <si>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</si>
  <si>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</si>
  <si>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</si>
  <si>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</si>
  <si>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</si>
  <si>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</si>
  <si>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</si>
  <si>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</si>
  <si>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</si>
  <si>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</si>
  <si>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</si>
  <si>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</si>
  <si>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</si>
  <si>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</si>
  <si>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</si>
  <si>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</si>
  <si>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</si>
  <si>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</si>
  <si>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</si>
  <si>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</si>
  <si>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</si>
  <si>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</si>
  <si>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</si>
  <si>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</si>
  <si>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</si>
  <si>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</si>
  <si>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</si>
  <si>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</si>
  <si>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</si>
  <si>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</si>
  <si>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</si>
  <si>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</si>
  <si>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</si>
  <si>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</si>
  <si>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</si>
  <si>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</si>
  <si>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</si>
  <si>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</si>
  <si>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</si>
  <si>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</si>
  <si>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</si>
  <si>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</si>
  <si>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</si>
  <si>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</si>
  <si>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</si>
  <si>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</si>
  <si>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</si>
  <si>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</si>
  <si>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</si>
  <si>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</si>
  <si>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</si>
  <si>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</si>
  <si>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</si>
  <si>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</si>
  <si>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</si>
  <si>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</si>
  <si>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</si>
  <si>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</si>
  <si>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</si>
  <si>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</si>
  <si>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</si>
  <si>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</si>
  <si>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</si>
  <si>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</si>
  <si>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</si>
  <si>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</si>
  <si>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</si>
  <si>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</si>
  <si>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</si>
  <si>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</si>
  <si>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</si>
  <si>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</si>
  <si>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</si>
  <si>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</si>
  <si>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</si>
  <si>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</si>
  <si>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</si>
  <si>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</si>
  <si>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</si>
  <si>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</si>
  <si>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</si>
  <si>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</si>
  <si>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</si>
  <si>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</si>
  <si>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</si>
  <si>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</si>
  <si>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</si>
  <si>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</si>
  <si>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</si>
  <si>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</si>
  <si>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</si>
  <si>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</si>
  <si>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</si>
  <si>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</si>
  <si>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</si>
  <si>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</si>
  <si>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</si>
  <si>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</si>
  <si>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</si>
  <si>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</si>
  <si>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</si>
  <si>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</si>
  <si>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</si>
  <si>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</si>
  <si>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</si>
  <si>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</si>
  <si>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</si>
  <si>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</si>
  <si>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</si>
  <si>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</si>
  <si>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</si>
  <si>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</si>
  <si>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</si>
  <si>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</si>
  <si>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</si>
  <si>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</si>
  <si>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</si>
  <si>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</si>
  <si>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</si>
  <si>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</si>
  <si>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</si>
  <si>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</si>
  <si>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</si>
  <si>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</si>
  <si>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</si>
  <si>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</si>
  <si>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</si>
  <si>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</si>
  <si>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</si>
  <si>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</si>
  <si>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</si>
  <si>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</si>
  <si>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</si>
  <si>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</si>
  <si>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</si>
  <si>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</si>
  <si>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</si>
  <si>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</si>
  <si>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</si>
  <si>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</si>
  <si>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</si>
  <si>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</si>
  <si>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</si>
  <si>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</si>
  <si>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</si>
  <si>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</si>
  <si>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</si>
  <si>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</si>
  <si>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</si>
  <si>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</si>
  <si>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</si>
  <si>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</si>
  <si>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</si>
  <si>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</si>
  <si>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</si>
  <si>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</si>
  <si>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</si>
  <si>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</si>
  <si>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</si>
  <si>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</si>
  <si>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</si>
  <si>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</si>
  <si>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</si>
  <si>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</si>
  <si>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</si>
  <si>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</si>
  <si>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</si>
  <si>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</si>
  <si>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</si>
  <si>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</si>
  <si>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</si>
  <si>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</si>
  <si>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</si>
  <si>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</si>
  <si>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</si>
  <si>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</si>
  <si>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</si>
  <si>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</si>
  <si>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</si>
  <si>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</si>
  <si>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</si>
  <si>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</si>
  <si>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</si>
  <si>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</si>
  <si>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</si>
  <si>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</si>
  <si>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</si>
  <si>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</si>
  <si>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</si>
  <si>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</si>
  <si>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</si>
  <si>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</si>
  <si>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</si>
  <si>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</si>
  <si>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</si>
  <si>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</si>
  <si>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</si>
  <si>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</si>
  <si>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</si>
  <si>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</si>
  <si>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</si>
  <si>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</si>
  <si>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</si>
  <si>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</si>
  <si>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</si>
  <si>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</si>
  <si>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</si>
  <si>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</si>
  <si>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</si>
  <si>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</si>
  <si>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</si>
  <si>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</si>
  <si>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</si>
  <si>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</si>
  <si>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</si>
  <si>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</si>
  <si>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</si>
  <si>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</si>
  <si>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</si>
  <si>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</si>
  <si>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</si>
  <si>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</si>
  <si>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</si>
  <si>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</si>
  <si>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</si>
  <si>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</si>
  <si>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</si>
  <si>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</si>
  <si>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</si>
  <si>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Прочие межбюджетные трансферты, передаваемые бюджетам муниципальных районов
(Межбюджетные трансферты на поддержку инициатив органов ученического самоуправления общеобразовательных организаций)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</si>
  <si>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</si>
  <si>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</si>
  <si>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</si>
  <si>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</si>
  <si>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</si>
  <si>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</si>
  <si>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</si>
  <si>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</si>
  <si>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</si>
  <si>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</si>
  <si>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</si>
  <si>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</si>
  <si>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</si>
  <si>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</si>
  <si>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</si>
  <si>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</si>
  <si>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</si>
  <si>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</si>
  <si>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</si>
  <si>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</si>
  <si>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</si>
  <si>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</si>
  <si>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</si>
  <si>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</si>
  <si>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Прочие межбюджетные трансферты, передаваемые бюджетам муниципальных районов (Межбюджетные трансферты на проведение комплекса кадастровых работ на объектах газораспределения)</t>
  </si>
  <si>
    <t>Приложение  2</t>
  </si>
  <si>
    <t>в ред. от 24.02.2022 №  147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</si>
</sst>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8"/>
  <sheetViews>
    <sheetView tabSelected="1" zoomScale="91" zoomScaleNormal="91" workbookViewId="0">
      <selection activeCell="B4" sqref="B4:C5"/>
    </sheetView>
  </sheetViews>
  <sheetFormatPr defaultColWidth="9.140625" defaultRowHeight="15"/>
  <cols>
    <col min="1" max="1" width="32.140625" style="2" customWidth="1"/>
    <col min="2" max="2" width="67.7109375" style="2" customWidth="1"/>
    <col min="3" max="3" width="25.28515625" style="2" customWidth="1"/>
    <col min="4" max="4" width="14.42578125" style="2" customWidth="1"/>
    <col min="5" max="16384" width="9.140625" style="2"/>
  </cols>
  <sheetData>
    <row r="1" spans="1:8">
      <c r="B1" s="30" t="s">
        <v>399</v>
      </c>
      <c r="C1" s="30"/>
      <c r="D1" s="14"/>
      <c r="G1" s="14"/>
      <c r="H1" s="14"/>
    </row>
    <row r="2" spans="1:8">
      <c r="B2" s="30" t="s">
        <v>179</v>
      </c>
      <c r="C2" s="30"/>
      <c r="D2" s="14"/>
      <c r="G2" s="14"/>
      <c r="H2" s="14"/>
    </row>
    <row r="3" spans="1:8">
      <c r="B3" s="30" t="s">
        <v>180</v>
      </c>
      <c r="C3" s="30"/>
      <c r="D3" s="14"/>
      <c r="G3" s="13"/>
    </row>
    <row r="4" spans="1:8">
      <c r="B4" s="35" t="s">
        <v>400</v>
      </c>
      <c r="C4" s="35"/>
      <c r="D4" s="14"/>
    </row>
    <row r="5" spans="1:8">
      <c r="B5" s="35"/>
      <c r="C5" s="35"/>
    </row>
    <row r="6" spans="1:8" ht="18.75" customHeight="1">
      <c r="A6" s="32" t="s">
        <v>271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1" t="s">
        <v>272</v>
      </c>
    </row>
    <row r="9" spans="1:8" ht="15.75">
      <c r="A9" s="31"/>
      <c r="B9" s="31"/>
      <c r="C9" s="17" t="s">
        <v>3</v>
      </c>
    </row>
    <row r="10" spans="1:8" ht="15.75">
      <c r="A10" s="3" t="s">
        <v>4</v>
      </c>
      <c r="B10" s="4" t="s">
        <v>242</v>
      </c>
      <c r="C10" s="5">
        <f>C11+C17+C23+C28+C31+C34+C46+C52+C64+C78</f>
        <v>115610466</v>
      </c>
    </row>
    <row r="11" spans="1:8" ht="15.75">
      <c r="A11" s="3" t="s">
        <v>88</v>
      </c>
      <c r="B11" s="4" t="s">
        <v>241</v>
      </c>
      <c r="C11" s="5">
        <f>C12</f>
        <v>85321000</v>
      </c>
    </row>
    <row r="12" spans="1:8" ht="15.75">
      <c r="A12" s="3" t="s">
        <v>89</v>
      </c>
      <c r="B12" s="4" t="s">
        <v>5</v>
      </c>
      <c r="C12" s="5">
        <f>C13+C14+C15+C16</f>
        <v>85321000</v>
      </c>
    </row>
    <row r="13" spans="1:8" ht="110.25">
      <c r="A13" s="6" t="s">
        <v>197</v>
      </c>
      <c r="B13" s="7" t="s">
        <v>248</v>
      </c>
      <c r="C13" s="1">
        <v>84921000</v>
      </c>
    </row>
    <row r="14" spans="1:8" ht="157.5" customHeight="1">
      <c r="A14" s="6" t="s">
        <v>198</v>
      </c>
      <c r="B14" s="7" t="s">
        <v>249</v>
      </c>
      <c r="C14" s="1">
        <v>100000</v>
      </c>
    </row>
    <row r="15" spans="1:8" ht="78.75">
      <c r="A15" s="6" t="s">
        <v>199</v>
      </c>
      <c r="B15" s="7" t="s">
        <v>250</v>
      </c>
      <c r="C15" s="1">
        <v>300000</v>
      </c>
    </row>
    <row r="16" spans="1:8" ht="126" hidden="1">
      <c r="A16" s="6" t="s">
        <v>200</v>
      </c>
      <c r="B16" s="18" t="s">
        <v>251</v>
      </c>
      <c r="C16" s="1">
        <v>0</v>
      </c>
    </row>
    <row r="17" spans="1:3" ht="47.25">
      <c r="A17" s="3" t="s">
        <v>6</v>
      </c>
      <c r="B17" s="4" t="s">
        <v>235</v>
      </c>
      <c r="C17" s="5">
        <f>C18</f>
        <v>7494150</v>
      </c>
    </row>
    <row r="18" spans="1:3" ht="36" customHeight="1">
      <c r="A18" s="8" t="s">
        <v>7</v>
      </c>
      <c r="B18" s="9" t="s">
        <v>187</v>
      </c>
      <c r="C18" s="10">
        <f>C19+C20+C21+C22</f>
        <v>7494150</v>
      </c>
    </row>
    <row r="19" spans="1:3" ht="128.25" customHeight="1">
      <c r="A19" s="6" t="s">
        <v>174</v>
      </c>
      <c r="B19" s="7" t="s">
        <v>236</v>
      </c>
      <c r="C19" s="1">
        <v>3388330</v>
      </c>
    </row>
    <row r="20" spans="1:3" ht="126">
      <c r="A20" s="6" t="s">
        <v>175</v>
      </c>
      <c r="B20" s="7" t="s">
        <v>237</v>
      </c>
      <c r="C20" s="1">
        <v>18760</v>
      </c>
    </row>
    <row r="21" spans="1:3" ht="126">
      <c r="A21" s="6" t="s">
        <v>176</v>
      </c>
      <c r="B21" s="7" t="s">
        <v>238</v>
      </c>
      <c r="C21" s="1">
        <v>4511940</v>
      </c>
    </row>
    <row r="22" spans="1:3" ht="129" customHeight="1">
      <c r="A22" s="6" t="s">
        <v>177</v>
      </c>
      <c r="B22" s="7" t="s">
        <v>239</v>
      </c>
      <c r="C22" s="1">
        <v>-424880</v>
      </c>
    </row>
    <row r="23" spans="1:3" ht="15.75">
      <c r="A23" s="3" t="s">
        <v>87</v>
      </c>
      <c r="B23" s="4" t="s">
        <v>240</v>
      </c>
      <c r="C23" s="5">
        <f>+C24+C26</f>
        <v>3887000</v>
      </c>
    </row>
    <row r="24" spans="1:3" ht="15.75">
      <c r="A24" s="8" t="s">
        <v>8</v>
      </c>
      <c r="B24" s="9" t="s">
        <v>0</v>
      </c>
      <c r="C24" s="10">
        <f>C25</f>
        <v>7000</v>
      </c>
    </row>
    <row r="25" spans="1:3" ht="63">
      <c r="A25" s="6" t="s">
        <v>201</v>
      </c>
      <c r="B25" s="15" t="s">
        <v>202</v>
      </c>
      <c r="C25" s="1">
        <v>7000</v>
      </c>
    </row>
    <row r="26" spans="1:3" ht="31.5">
      <c r="A26" s="8" t="s">
        <v>9</v>
      </c>
      <c r="B26" s="9" t="s">
        <v>10</v>
      </c>
      <c r="C26" s="10">
        <f>C27</f>
        <v>3880000</v>
      </c>
    </row>
    <row r="27" spans="1:3" ht="94.5">
      <c r="A27" s="8" t="s">
        <v>203</v>
      </c>
      <c r="B27" s="7" t="s">
        <v>204</v>
      </c>
      <c r="C27" s="10">
        <v>3880000</v>
      </c>
    </row>
    <row r="28" spans="1:3" ht="31.5">
      <c r="A28" s="3" t="s">
        <v>86</v>
      </c>
      <c r="B28" s="4" t="s">
        <v>243</v>
      </c>
      <c r="C28" s="5">
        <f>C29</f>
        <v>757000</v>
      </c>
    </row>
    <row r="29" spans="1:3" ht="15.75">
      <c r="A29" s="8" t="s">
        <v>11</v>
      </c>
      <c r="B29" s="9" t="s">
        <v>12</v>
      </c>
      <c r="C29" s="10">
        <f>C30</f>
        <v>757000</v>
      </c>
    </row>
    <row r="30" spans="1:3" ht="63">
      <c r="A30" s="6" t="s">
        <v>206</v>
      </c>
      <c r="B30" s="7" t="s">
        <v>205</v>
      </c>
      <c r="C30" s="1">
        <v>757000</v>
      </c>
    </row>
    <row r="31" spans="1:3" ht="15.75">
      <c r="A31" s="3" t="s">
        <v>13</v>
      </c>
      <c r="B31" s="4" t="s">
        <v>244</v>
      </c>
      <c r="C31" s="5">
        <f>C32</f>
        <v>2915000</v>
      </c>
    </row>
    <row r="32" spans="1:3" ht="31.5">
      <c r="A32" s="8" t="s">
        <v>14</v>
      </c>
      <c r="B32" s="9" t="s">
        <v>94</v>
      </c>
      <c r="C32" s="10">
        <f>C33</f>
        <v>2915000</v>
      </c>
    </row>
    <row r="33" spans="1:4" ht="78" customHeight="1">
      <c r="A33" s="6" t="s">
        <v>336</v>
      </c>
      <c r="B33" s="7" t="s">
        <v>337</v>
      </c>
      <c r="C33" s="1">
        <v>2915000</v>
      </c>
    </row>
    <row r="34" spans="1:4" ht="51" customHeight="1">
      <c r="A34" s="3" t="s">
        <v>84</v>
      </c>
      <c r="B34" s="4" t="s">
        <v>245</v>
      </c>
      <c r="C34" s="5">
        <f>C35+C38</f>
        <v>4824000</v>
      </c>
      <c r="D34" s="16"/>
    </row>
    <row r="35" spans="1:4" ht="82.5" customHeight="1">
      <c r="A35" s="8" t="s">
        <v>355</v>
      </c>
      <c r="B35" s="9" t="s">
        <v>273</v>
      </c>
      <c r="C35" s="10">
        <f>C36</f>
        <v>10000</v>
      </c>
      <c r="D35" s="16"/>
    </row>
    <row r="36" spans="1:4" ht="77.25" customHeight="1">
      <c r="A36" s="8" t="s">
        <v>274</v>
      </c>
      <c r="B36" s="9" t="s">
        <v>275</v>
      </c>
      <c r="C36" s="10">
        <f>C37</f>
        <v>10000</v>
      </c>
      <c r="D36" s="16"/>
    </row>
    <row r="37" spans="1:4" ht="66.75" customHeight="1">
      <c r="A37" s="6" t="s">
        <v>276</v>
      </c>
      <c r="B37" s="7" t="s">
        <v>275</v>
      </c>
      <c r="C37" s="1">
        <v>10000</v>
      </c>
      <c r="D37" s="16"/>
    </row>
    <row r="38" spans="1:4" ht="94.5">
      <c r="A38" s="3" t="s">
        <v>85</v>
      </c>
      <c r="B38" s="4" t="s">
        <v>15</v>
      </c>
      <c r="C38" s="5">
        <f>C39+C42+C45</f>
        <v>4814000</v>
      </c>
      <c r="D38" s="16"/>
    </row>
    <row r="39" spans="1:4" ht="63">
      <c r="A39" s="8" t="s">
        <v>16</v>
      </c>
      <c r="B39" s="9" t="s">
        <v>208</v>
      </c>
      <c r="C39" s="10">
        <f>C40+C41</f>
        <v>3950000</v>
      </c>
      <c r="D39" s="16"/>
    </row>
    <row r="40" spans="1:4" ht="94.5">
      <c r="A40" s="6" t="s">
        <v>17</v>
      </c>
      <c r="B40" s="7" t="s">
        <v>207</v>
      </c>
      <c r="C40" s="1">
        <v>2850000</v>
      </c>
      <c r="D40" s="16"/>
    </row>
    <row r="41" spans="1:4" ht="90" customHeight="1">
      <c r="A41" s="6" t="s">
        <v>18</v>
      </c>
      <c r="B41" s="7" t="s">
        <v>188</v>
      </c>
      <c r="C41" s="1">
        <v>1100000</v>
      </c>
      <c r="D41" s="16"/>
    </row>
    <row r="42" spans="1:4" ht="78.75">
      <c r="A42" s="8" t="s">
        <v>19</v>
      </c>
      <c r="B42" s="11" t="s">
        <v>209</v>
      </c>
      <c r="C42" s="10">
        <f>C43</f>
        <v>224000</v>
      </c>
    </row>
    <row r="43" spans="1:4" ht="78.75">
      <c r="A43" s="6" t="s">
        <v>20</v>
      </c>
      <c r="B43" s="7" t="s">
        <v>21</v>
      </c>
      <c r="C43" s="1">
        <v>224000</v>
      </c>
    </row>
    <row r="44" spans="1:4" ht="47.25">
      <c r="A44" s="8" t="s">
        <v>90</v>
      </c>
      <c r="B44" s="9" t="s">
        <v>189</v>
      </c>
      <c r="C44" s="10">
        <f>C45</f>
        <v>640000</v>
      </c>
    </row>
    <row r="45" spans="1:4" ht="31.5">
      <c r="A45" s="6" t="s">
        <v>22</v>
      </c>
      <c r="B45" s="7" t="s">
        <v>23</v>
      </c>
      <c r="C45" s="1">
        <v>640000</v>
      </c>
    </row>
    <row r="46" spans="1:4" ht="31.5">
      <c r="A46" s="3" t="s">
        <v>24</v>
      </c>
      <c r="B46" s="4" t="s">
        <v>210</v>
      </c>
      <c r="C46" s="5">
        <f>C47</f>
        <v>527000</v>
      </c>
    </row>
    <row r="47" spans="1:4" ht="15.75">
      <c r="A47" s="8" t="s">
        <v>91</v>
      </c>
      <c r="B47" s="9" t="s">
        <v>25</v>
      </c>
      <c r="C47" s="10">
        <f>C48+C49+C50+C51</f>
        <v>527000</v>
      </c>
    </row>
    <row r="48" spans="1:4" ht="42.75" customHeight="1">
      <c r="A48" s="6" t="s">
        <v>190</v>
      </c>
      <c r="B48" s="7" t="s">
        <v>356</v>
      </c>
      <c r="C48" s="1">
        <v>135000</v>
      </c>
    </row>
    <row r="49" spans="1:3" ht="15.75">
      <c r="A49" s="6" t="s">
        <v>191</v>
      </c>
      <c r="B49" s="7" t="s">
        <v>357</v>
      </c>
      <c r="C49" s="1">
        <v>28000</v>
      </c>
    </row>
    <row r="50" spans="1:3" ht="15.75">
      <c r="A50" s="6" t="s">
        <v>192</v>
      </c>
      <c r="B50" s="7" t="s">
        <v>358</v>
      </c>
      <c r="C50" s="1">
        <v>50000</v>
      </c>
    </row>
    <row r="51" spans="1:3" ht="15.75">
      <c r="A51" s="6" t="s">
        <v>193</v>
      </c>
      <c r="B51" s="7" t="s">
        <v>359</v>
      </c>
      <c r="C51" s="1">
        <v>314000</v>
      </c>
    </row>
    <row r="52" spans="1:3" ht="36" customHeight="1">
      <c r="A52" s="3" t="s">
        <v>26</v>
      </c>
      <c r="B52" s="4" t="s">
        <v>246</v>
      </c>
      <c r="C52" s="5">
        <f>C53+C60</f>
        <v>6476500</v>
      </c>
    </row>
    <row r="53" spans="1:3" ht="15.75">
      <c r="A53" s="8" t="s">
        <v>27</v>
      </c>
      <c r="B53" s="9" t="s">
        <v>28</v>
      </c>
      <c r="C53" s="10">
        <f>C57+C54</f>
        <v>6246500</v>
      </c>
    </row>
    <row r="54" spans="1:3" ht="15.75">
      <c r="A54" s="8" t="s">
        <v>360</v>
      </c>
      <c r="B54" s="9" t="s">
        <v>277</v>
      </c>
      <c r="C54" s="10">
        <f>C55</f>
        <v>40000</v>
      </c>
    </row>
    <row r="55" spans="1:3" ht="47.25">
      <c r="A55" s="8" t="s">
        <v>278</v>
      </c>
      <c r="B55" s="9" t="s">
        <v>279</v>
      </c>
      <c r="C55" s="10">
        <f>C56</f>
        <v>40000</v>
      </c>
    </row>
    <row r="56" spans="1:3" ht="47.25">
      <c r="A56" s="6" t="s">
        <v>280</v>
      </c>
      <c r="B56" s="7" t="s">
        <v>279</v>
      </c>
      <c r="C56" s="1">
        <v>40000</v>
      </c>
    </row>
    <row r="57" spans="1:3" ht="31.5">
      <c r="A57" s="8" t="s">
        <v>29</v>
      </c>
      <c r="B57" s="9" t="s">
        <v>211</v>
      </c>
      <c r="C57" s="10">
        <f>C58</f>
        <v>6206500</v>
      </c>
    </row>
    <row r="58" spans="1:3" ht="47.25">
      <c r="A58" s="8" t="s">
        <v>30</v>
      </c>
      <c r="B58" s="9" t="s">
        <v>212</v>
      </c>
      <c r="C58" s="10">
        <f>C59</f>
        <v>6206500</v>
      </c>
    </row>
    <row r="59" spans="1:3" ht="47.25">
      <c r="A59" s="6" t="s">
        <v>31</v>
      </c>
      <c r="B59" s="7" t="s">
        <v>212</v>
      </c>
      <c r="C59" s="1">
        <v>6206500</v>
      </c>
    </row>
    <row r="60" spans="1:3" ht="15.75">
      <c r="A60" s="3" t="s">
        <v>98</v>
      </c>
      <c r="B60" s="4" t="s">
        <v>99</v>
      </c>
      <c r="C60" s="1">
        <f>C61</f>
        <v>230000</v>
      </c>
    </row>
    <row r="61" spans="1:3" ht="47.25">
      <c r="A61" s="6" t="s">
        <v>100</v>
      </c>
      <c r="B61" s="9" t="s">
        <v>213</v>
      </c>
      <c r="C61" s="1">
        <f>C62</f>
        <v>230000</v>
      </c>
    </row>
    <row r="62" spans="1:3" ht="47.25">
      <c r="A62" s="6" t="s">
        <v>101</v>
      </c>
      <c r="B62" s="9" t="s">
        <v>103</v>
      </c>
      <c r="C62" s="1">
        <f>C63</f>
        <v>230000</v>
      </c>
    </row>
    <row r="63" spans="1:3" ht="63">
      <c r="A63" s="6" t="s">
        <v>102</v>
      </c>
      <c r="B63" s="7" t="s">
        <v>214</v>
      </c>
      <c r="C63" s="1">
        <v>230000</v>
      </c>
    </row>
    <row r="64" spans="1:3" ht="37.5" customHeight="1">
      <c r="A64" s="3" t="s">
        <v>82</v>
      </c>
      <c r="B64" s="4" t="s">
        <v>247</v>
      </c>
      <c r="C64" s="5">
        <f>C65+C75</f>
        <v>2599000</v>
      </c>
    </row>
    <row r="65" spans="1:3" ht="47.25">
      <c r="A65" s="3" t="s">
        <v>83</v>
      </c>
      <c r="B65" s="4" t="s">
        <v>215</v>
      </c>
      <c r="C65" s="5">
        <f>C66+C70+C73</f>
        <v>1399000</v>
      </c>
    </row>
    <row r="66" spans="1:3" ht="31.5">
      <c r="A66" s="8" t="s">
        <v>32</v>
      </c>
      <c r="B66" s="9" t="s">
        <v>33</v>
      </c>
      <c r="C66" s="10">
        <f>C67+C68</f>
        <v>820000</v>
      </c>
    </row>
    <row r="67" spans="1:3" ht="78.75">
      <c r="A67" s="6" t="s">
        <v>34</v>
      </c>
      <c r="B67" s="7" t="s">
        <v>216</v>
      </c>
      <c r="C67" s="1">
        <v>520000</v>
      </c>
    </row>
    <row r="68" spans="1:3" ht="47.25">
      <c r="A68" s="6" t="s">
        <v>35</v>
      </c>
      <c r="B68" s="7" t="s">
        <v>194</v>
      </c>
      <c r="C68" s="1">
        <v>300000</v>
      </c>
    </row>
    <row r="69" spans="1:3" ht="47.25">
      <c r="A69" s="8" t="s">
        <v>361</v>
      </c>
      <c r="B69" s="9" t="s">
        <v>195</v>
      </c>
      <c r="C69" s="10">
        <f>C70</f>
        <v>379000</v>
      </c>
    </row>
    <row r="70" spans="1:3" ht="63">
      <c r="A70" s="8" t="s">
        <v>95</v>
      </c>
      <c r="B70" s="9" t="s">
        <v>96</v>
      </c>
      <c r="C70" s="10">
        <f>C71</f>
        <v>379000</v>
      </c>
    </row>
    <row r="71" spans="1:3" ht="68.25" customHeight="1">
      <c r="A71" s="6" t="s">
        <v>97</v>
      </c>
      <c r="B71" s="7" t="s">
        <v>217</v>
      </c>
      <c r="C71" s="1">
        <v>379000</v>
      </c>
    </row>
    <row r="72" spans="1:3" ht="63">
      <c r="A72" s="8" t="s">
        <v>218</v>
      </c>
      <c r="B72" s="11" t="s">
        <v>219</v>
      </c>
      <c r="C72" s="10">
        <f>C73</f>
        <v>200000</v>
      </c>
    </row>
    <row r="73" spans="1:3" ht="94.5">
      <c r="A73" s="8" t="s">
        <v>173</v>
      </c>
      <c r="B73" s="11" t="s">
        <v>196</v>
      </c>
      <c r="C73" s="10">
        <f>C74</f>
        <v>200000</v>
      </c>
    </row>
    <row r="74" spans="1:3" ht="111.75" customHeight="1">
      <c r="A74" s="6" t="s">
        <v>172</v>
      </c>
      <c r="B74" s="18" t="s">
        <v>196</v>
      </c>
      <c r="C74" s="1">
        <v>200000</v>
      </c>
    </row>
    <row r="75" spans="1:3" ht="31.5">
      <c r="A75" s="3" t="s">
        <v>281</v>
      </c>
      <c r="B75" s="22" t="s">
        <v>282</v>
      </c>
      <c r="C75" s="5">
        <f>C76</f>
        <v>1200000</v>
      </c>
    </row>
    <row r="76" spans="1:3" ht="47.25">
      <c r="A76" s="8" t="s">
        <v>283</v>
      </c>
      <c r="B76" s="11" t="s">
        <v>375</v>
      </c>
      <c r="C76" s="10">
        <f>C77</f>
        <v>1200000</v>
      </c>
    </row>
    <row r="77" spans="1:3" ht="47.25">
      <c r="A77" s="6" t="s">
        <v>284</v>
      </c>
      <c r="B77" s="18" t="s">
        <v>375</v>
      </c>
      <c r="C77" s="1">
        <v>1200000</v>
      </c>
    </row>
    <row r="78" spans="1:3" ht="24.75" customHeight="1">
      <c r="A78" s="3" t="s">
        <v>36</v>
      </c>
      <c r="B78" s="19" t="s">
        <v>220</v>
      </c>
      <c r="C78" s="5">
        <f>SUM(C79:C104)</f>
        <v>809816</v>
      </c>
    </row>
    <row r="79" spans="1:3" ht="141.75">
      <c r="A79" s="6" t="s">
        <v>285</v>
      </c>
      <c r="B79" s="7" t="s">
        <v>286</v>
      </c>
      <c r="C79" s="1">
        <v>200</v>
      </c>
    </row>
    <row r="80" spans="1:3" ht="110.25">
      <c r="A80" s="6" t="s">
        <v>287</v>
      </c>
      <c r="B80" s="7" t="s">
        <v>288</v>
      </c>
      <c r="C80" s="1">
        <v>6000</v>
      </c>
    </row>
    <row r="81" spans="1:3" ht="94.5">
      <c r="A81" s="6" t="s">
        <v>289</v>
      </c>
      <c r="B81" s="7" t="s">
        <v>290</v>
      </c>
      <c r="C81" s="1">
        <v>2400</v>
      </c>
    </row>
    <row r="82" spans="1:3" ht="126">
      <c r="A82" s="6" t="s">
        <v>291</v>
      </c>
      <c r="B82" s="7" t="s">
        <v>292</v>
      </c>
      <c r="C82" s="1">
        <v>250</v>
      </c>
    </row>
    <row r="83" spans="1:3" ht="204.75">
      <c r="A83" s="6" t="s">
        <v>293</v>
      </c>
      <c r="B83" s="7" t="s">
        <v>294</v>
      </c>
      <c r="C83" s="1">
        <v>4800</v>
      </c>
    </row>
    <row r="84" spans="1:3" ht="204.75">
      <c r="A84" s="6" t="s">
        <v>295</v>
      </c>
      <c r="B84" s="7" t="s">
        <v>296</v>
      </c>
      <c r="C84" s="1">
        <v>9600</v>
      </c>
    </row>
    <row r="85" spans="1:3" ht="126">
      <c r="A85" s="6" t="s">
        <v>297</v>
      </c>
      <c r="B85" s="7" t="s">
        <v>298</v>
      </c>
      <c r="C85" s="1">
        <v>78000</v>
      </c>
    </row>
    <row r="86" spans="1:3" ht="110.25">
      <c r="A86" s="6" t="s">
        <v>299</v>
      </c>
      <c r="B86" s="7" t="s">
        <v>300</v>
      </c>
      <c r="C86" s="1">
        <v>960</v>
      </c>
    </row>
    <row r="87" spans="1:3" ht="110.25">
      <c r="A87" s="6" t="s">
        <v>301</v>
      </c>
      <c r="B87" s="7" t="s">
        <v>302</v>
      </c>
      <c r="C87" s="1">
        <v>3001</v>
      </c>
    </row>
    <row r="88" spans="1:3" ht="94.5">
      <c r="A88" s="6" t="s">
        <v>332</v>
      </c>
      <c r="B88" s="7" t="s">
        <v>333</v>
      </c>
      <c r="C88" s="1">
        <v>5000</v>
      </c>
    </row>
    <row r="89" spans="1:3" ht="141.75">
      <c r="A89" s="6" t="s">
        <v>303</v>
      </c>
      <c r="B89" s="7" t="s">
        <v>304</v>
      </c>
      <c r="C89" s="1">
        <v>3600</v>
      </c>
    </row>
    <row r="90" spans="1:3" ht="94.5">
      <c r="A90" s="6" t="s">
        <v>305</v>
      </c>
      <c r="B90" s="7" t="s">
        <v>306</v>
      </c>
      <c r="C90" s="1">
        <v>80000</v>
      </c>
    </row>
    <row r="91" spans="1:3" ht="94.5">
      <c r="A91" s="6" t="s">
        <v>307</v>
      </c>
      <c r="B91" s="7" t="s">
        <v>308</v>
      </c>
      <c r="C91" s="1">
        <v>1497</v>
      </c>
    </row>
    <row r="92" spans="1:3" ht="141.75">
      <c r="A92" s="6" t="s">
        <v>309</v>
      </c>
      <c r="B92" s="7" t="s">
        <v>310</v>
      </c>
      <c r="C92" s="1">
        <v>7500</v>
      </c>
    </row>
    <row r="93" spans="1:3" ht="126">
      <c r="A93" s="6" t="s">
        <v>311</v>
      </c>
      <c r="B93" s="7" t="s">
        <v>312</v>
      </c>
      <c r="C93" s="1">
        <v>5520</v>
      </c>
    </row>
    <row r="94" spans="1:3" ht="141.75">
      <c r="A94" s="6" t="s">
        <v>313</v>
      </c>
      <c r="B94" s="7" t="s">
        <v>314</v>
      </c>
      <c r="C94" s="1">
        <v>359</v>
      </c>
    </row>
    <row r="95" spans="1:3" ht="110.25">
      <c r="A95" s="6" t="s">
        <v>334</v>
      </c>
      <c r="B95" s="7" t="s">
        <v>335</v>
      </c>
      <c r="C95" s="1">
        <v>250</v>
      </c>
    </row>
    <row r="96" spans="1:3" ht="204.75">
      <c r="A96" s="6" t="s">
        <v>315</v>
      </c>
      <c r="B96" s="7" t="s">
        <v>316</v>
      </c>
      <c r="C96" s="1">
        <v>39600</v>
      </c>
    </row>
    <row r="97" spans="1:3" ht="94.5">
      <c r="A97" s="6" t="s">
        <v>317</v>
      </c>
      <c r="B97" s="7" t="s">
        <v>318</v>
      </c>
      <c r="C97" s="1">
        <v>7800</v>
      </c>
    </row>
    <row r="98" spans="1:3" ht="126">
      <c r="A98" s="23" t="s">
        <v>319</v>
      </c>
      <c r="B98" s="24" t="s">
        <v>320</v>
      </c>
      <c r="C98" s="25">
        <v>250</v>
      </c>
    </row>
    <row r="99" spans="1:3" ht="110.25">
      <c r="A99" s="26" t="s">
        <v>321</v>
      </c>
      <c r="B99" s="7" t="s">
        <v>323</v>
      </c>
      <c r="C99" s="1">
        <v>500</v>
      </c>
    </row>
    <row r="100" spans="1:3" ht="267.75">
      <c r="A100" s="26" t="s">
        <v>324</v>
      </c>
      <c r="B100" s="7" t="s">
        <v>325</v>
      </c>
      <c r="C100" s="1">
        <v>1750</v>
      </c>
    </row>
    <row r="101" spans="1:3" ht="126">
      <c r="A101" s="26" t="s">
        <v>326</v>
      </c>
      <c r="B101" s="7" t="s">
        <v>320</v>
      </c>
      <c r="C101" s="1">
        <v>107308</v>
      </c>
    </row>
    <row r="102" spans="1:3" ht="110.25">
      <c r="A102" s="26" t="s">
        <v>327</v>
      </c>
      <c r="B102" s="7" t="s">
        <v>322</v>
      </c>
      <c r="C102" s="1">
        <v>112755</v>
      </c>
    </row>
    <row r="103" spans="1:3" ht="157.5">
      <c r="A103" s="6" t="s">
        <v>328</v>
      </c>
      <c r="B103" s="7" t="s">
        <v>329</v>
      </c>
      <c r="C103" s="1">
        <v>5616</v>
      </c>
    </row>
    <row r="104" spans="1:3" ht="126">
      <c r="A104" s="6" t="s">
        <v>330</v>
      </c>
      <c r="B104" s="7" t="s">
        <v>331</v>
      </c>
      <c r="C104" s="1">
        <v>325300</v>
      </c>
    </row>
    <row r="105" spans="1:3" ht="15.75">
      <c r="A105" s="3" t="s">
        <v>37</v>
      </c>
      <c r="B105" s="4" t="s">
        <v>269</v>
      </c>
      <c r="C105" s="20">
        <f>C106</f>
        <v>1309382756.5999999</v>
      </c>
    </row>
    <row r="106" spans="1:3" ht="47.25">
      <c r="A106" s="3" t="s">
        <v>38</v>
      </c>
      <c r="B106" s="4" t="s">
        <v>221</v>
      </c>
      <c r="C106" s="5">
        <f>C107+C118+C140+C205</f>
        <v>1309382756.5999999</v>
      </c>
    </row>
    <row r="107" spans="1:3" ht="31.5">
      <c r="A107" s="3" t="s">
        <v>104</v>
      </c>
      <c r="B107" s="4" t="s">
        <v>222</v>
      </c>
      <c r="C107" s="5">
        <f>C108+C110+C115+C116</f>
        <v>293063143</v>
      </c>
    </row>
    <row r="108" spans="1:3" ht="15.75">
      <c r="A108" s="8" t="s">
        <v>105</v>
      </c>
      <c r="B108" s="9" t="s">
        <v>39</v>
      </c>
      <c r="C108" s="10">
        <f>C109</f>
        <v>199274000</v>
      </c>
    </row>
    <row r="109" spans="1:3" ht="47.25">
      <c r="A109" s="6" t="s">
        <v>106</v>
      </c>
      <c r="B109" s="7" t="s">
        <v>223</v>
      </c>
      <c r="C109" s="1">
        <v>199274000</v>
      </c>
    </row>
    <row r="110" spans="1:3" ht="31.5">
      <c r="A110" s="8" t="s">
        <v>107</v>
      </c>
      <c r="B110" s="9" t="s">
        <v>40</v>
      </c>
      <c r="C110" s="10">
        <f>C111</f>
        <v>44915000</v>
      </c>
    </row>
    <row r="111" spans="1:3" ht="31.5">
      <c r="A111" s="6" t="s">
        <v>170</v>
      </c>
      <c r="B111" s="7" t="s">
        <v>41</v>
      </c>
      <c r="C111" s="1">
        <v>44915000</v>
      </c>
    </row>
    <row r="112" spans="1:3" ht="15.75" hidden="1">
      <c r="A112" s="8" t="s">
        <v>184</v>
      </c>
      <c r="B112" s="12" t="s">
        <v>92</v>
      </c>
      <c r="C112" s="10"/>
    </row>
    <row r="113" spans="1:3" ht="15.75" hidden="1">
      <c r="A113" s="8" t="s">
        <v>186</v>
      </c>
      <c r="B113" s="9" t="s">
        <v>42</v>
      </c>
      <c r="C113" s="10"/>
    </row>
    <row r="114" spans="1:3" ht="47.25" hidden="1">
      <c r="A114" s="6" t="s">
        <v>185</v>
      </c>
      <c r="B114" s="7" t="s">
        <v>43</v>
      </c>
      <c r="C114" s="1"/>
    </row>
    <row r="115" spans="1:3" ht="15.75">
      <c r="A115" s="8" t="s">
        <v>380</v>
      </c>
      <c r="B115" s="9" t="s">
        <v>42</v>
      </c>
      <c r="C115" s="1">
        <v>20000000</v>
      </c>
    </row>
    <row r="116" spans="1:3" ht="47.25">
      <c r="A116" s="6" t="s">
        <v>394</v>
      </c>
      <c r="B116" s="7" t="s">
        <v>43</v>
      </c>
      <c r="C116" s="1">
        <v>28874143</v>
      </c>
    </row>
    <row r="117" spans="1:3" ht="47.25">
      <c r="A117" s="6" t="s">
        <v>381</v>
      </c>
      <c r="B117" s="7" t="s">
        <v>382</v>
      </c>
      <c r="C117" s="1">
        <v>20000000</v>
      </c>
    </row>
    <row r="118" spans="1:3" ht="31.5">
      <c r="A118" s="3" t="s">
        <v>171</v>
      </c>
      <c r="B118" s="4" t="s">
        <v>224</v>
      </c>
      <c r="C118" s="27">
        <f>C119+C128+C131+C122+C125</f>
        <v>189018000</v>
      </c>
    </row>
    <row r="119" spans="1:3" ht="63">
      <c r="A119" s="9" t="s">
        <v>183</v>
      </c>
      <c r="B119" s="9" t="s">
        <v>44</v>
      </c>
      <c r="C119" s="10">
        <f>C120</f>
        <v>6928662</v>
      </c>
    </row>
    <row r="120" spans="1:3" ht="63">
      <c r="A120" s="9" t="s">
        <v>182</v>
      </c>
      <c r="B120" s="9" t="s">
        <v>45</v>
      </c>
      <c r="C120" s="10">
        <f>C121</f>
        <v>6928662</v>
      </c>
    </row>
    <row r="121" spans="1:3" ht="78.75">
      <c r="A121" s="7" t="s">
        <v>181</v>
      </c>
      <c r="B121" s="7" t="s">
        <v>45</v>
      </c>
      <c r="C121" s="1">
        <v>6928662</v>
      </c>
    </row>
    <row r="122" spans="1:3" ht="31.5">
      <c r="A122" s="9" t="s">
        <v>352</v>
      </c>
      <c r="B122" s="9" t="s">
        <v>362</v>
      </c>
      <c r="C122" s="10">
        <f>C123</f>
        <v>86104</v>
      </c>
    </row>
    <row r="123" spans="1:3" ht="47.25">
      <c r="A123" s="9" t="s">
        <v>353</v>
      </c>
      <c r="B123" s="9" t="s">
        <v>363</v>
      </c>
      <c r="C123" s="10">
        <f>C124</f>
        <v>86104</v>
      </c>
    </row>
    <row r="124" spans="1:3" ht="47.25">
      <c r="A124" s="7" t="s">
        <v>354</v>
      </c>
      <c r="B124" s="7" t="s">
        <v>363</v>
      </c>
      <c r="C124" s="1">
        <v>86104</v>
      </c>
    </row>
    <row r="125" spans="1:3" ht="63">
      <c r="A125" s="9" t="s">
        <v>386</v>
      </c>
      <c r="B125" s="9" t="s">
        <v>389</v>
      </c>
      <c r="C125" s="1">
        <v>1554507</v>
      </c>
    </row>
    <row r="126" spans="1:3" ht="78.75">
      <c r="A126" s="9" t="s">
        <v>387</v>
      </c>
      <c r="B126" s="7" t="s">
        <v>391</v>
      </c>
      <c r="C126" s="1">
        <v>1554506.9</v>
      </c>
    </row>
    <row r="127" spans="1:3" ht="78.75">
      <c r="A127" s="7" t="s">
        <v>388</v>
      </c>
      <c r="B127" s="7" t="s">
        <v>390</v>
      </c>
      <c r="C127" s="1">
        <v>1554506.9</v>
      </c>
    </row>
    <row r="128" spans="1:3" ht="63">
      <c r="A128" s="9" t="s">
        <v>255</v>
      </c>
      <c r="B128" s="9" t="s">
        <v>253</v>
      </c>
      <c r="C128" s="1">
        <f>C129</f>
        <v>150562708</v>
      </c>
    </row>
    <row r="129" spans="1:3" ht="63">
      <c r="A129" s="9" t="s">
        <v>254</v>
      </c>
      <c r="B129" s="9" t="s">
        <v>252</v>
      </c>
      <c r="C129" s="1">
        <f>C130</f>
        <v>150562708</v>
      </c>
    </row>
    <row r="130" spans="1:3" ht="63">
      <c r="A130" s="7" t="s">
        <v>256</v>
      </c>
      <c r="B130" s="7" t="s">
        <v>252</v>
      </c>
      <c r="C130" s="1">
        <v>150562708</v>
      </c>
    </row>
    <row r="131" spans="1:3" ht="15.75">
      <c r="A131" s="9" t="s">
        <v>108</v>
      </c>
      <c r="B131" s="9" t="s">
        <v>46</v>
      </c>
      <c r="C131" s="10">
        <f>C132</f>
        <v>29886019</v>
      </c>
    </row>
    <row r="132" spans="1:3" ht="15.75">
      <c r="A132" s="9" t="s">
        <v>109</v>
      </c>
      <c r="B132" s="9" t="s">
        <v>47</v>
      </c>
      <c r="C132" s="28">
        <f>SUM(C133:C139)</f>
        <v>29886019</v>
      </c>
    </row>
    <row r="133" spans="1:3" ht="47.25">
      <c r="A133" s="7" t="s">
        <v>395</v>
      </c>
      <c r="B133" s="7" t="s">
        <v>396</v>
      </c>
      <c r="C133" s="29">
        <v>5217500</v>
      </c>
    </row>
    <row r="134" spans="1:3" ht="47.25">
      <c r="A134" s="7" t="s">
        <v>110</v>
      </c>
      <c r="B134" s="7" t="s">
        <v>48</v>
      </c>
      <c r="C134" s="1">
        <v>508267</v>
      </c>
    </row>
    <row r="135" spans="1:3" ht="31.5">
      <c r="A135" s="7" t="s">
        <v>111</v>
      </c>
      <c r="B135" s="7" t="s">
        <v>49</v>
      </c>
      <c r="C135" s="1">
        <v>8147268</v>
      </c>
    </row>
    <row r="136" spans="1:3" ht="31.5">
      <c r="A136" s="7" t="s">
        <v>112</v>
      </c>
      <c r="B136" s="7" t="s">
        <v>50</v>
      </c>
      <c r="C136" s="1">
        <v>12777663</v>
      </c>
    </row>
    <row r="137" spans="1:3" ht="31.5">
      <c r="A137" s="7" t="s">
        <v>376</v>
      </c>
      <c r="B137" s="7" t="s">
        <v>378</v>
      </c>
      <c r="C137" s="1">
        <v>446694</v>
      </c>
    </row>
    <row r="138" spans="1:3" ht="31.5">
      <c r="A138" s="7" t="s">
        <v>392</v>
      </c>
      <c r="B138" s="7" t="s">
        <v>393</v>
      </c>
      <c r="C138" s="1">
        <v>1288627</v>
      </c>
    </row>
    <row r="139" spans="1:3" ht="47.25">
      <c r="A139" s="7" t="s">
        <v>377</v>
      </c>
      <c r="B139" s="7" t="s">
        <v>379</v>
      </c>
      <c r="C139" s="1">
        <v>1500000</v>
      </c>
    </row>
    <row r="140" spans="1:3" ht="31.5">
      <c r="A140" s="4" t="s">
        <v>113</v>
      </c>
      <c r="B140" s="4" t="s">
        <v>93</v>
      </c>
      <c r="C140" s="5">
        <f>C141+C144+C174+C177+C180+C183+C186+C188+C191+C193+C196+C199+C202</f>
        <v>809556163</v>
      </c>
    </row>
    <row r="141" spans="1:3" ht="63">
      <c r="A141" s="8" t="s">
        <v>114</v>
      </c>
      <c r="B141" s="9" t="s">
        <v>364</v>
      </c>
      <c r="C141" s="10">
        <f>C142</f>
        <v>10965000</v>
      </c>
    </row>
    <row r="142" spans="1:3" ht="47.25">
      <c r="A142" s="8" t="s">
        <v>115</v>
      </c>
      <c r="B142" s="9" t="s">
        <v>72</v>
      </c>
      <c r="C142" s="10">
        <f>C143</f>
        <v>10965000</v>
      </c>
    </row>
    <row r="143" spans="1:3" ht="47.25">
      <c r="A143" s="6" t="s">
        <v>116</v>
      </c>
      <c r="B143" s="7" t="s">
        <v>72</v>
      </c>
      <c r="C143" s="1">
        <v>10965000</v>
      </c>
    </row>
    <row r="144" spans="1:3" ht="47.25">
      <c r="A144" s="9" t="s">
        <v>117</v>
      </c>
      <c r="B144" s="9" t="s">
        <v>225</v>
      </c>
      <c r="C144" s="10">
        <f>C145</f>
        <v>622331916</v>
      </c>
    </row>
    <row r="145" spans="1:3" ht="47.25">
      <c r="A145" s="9" t="s">
        <v>118</v>
      </c>
      <c r="B145" s="9" t="s">
        <v>226</v>
      </c>
      <c r="C145" s="10">
        <f>SUM(C146:C173)</f>
        <v>622331916</v>
      </c>
    </row>
    <row r="146" spans="1:3" ht="47.25">
      <c r="A146" s="7" t="s">
        <v>119</v>
      </c>
      <c r="B146" s="7" t="s">
        <v>52</v>
      </c>
      <c r="C146" s="1">
        <v>6930</v>
      </c>
    </row>
    <row r="147" spans="1:3" ht="31.5">
      <c r="A147" s="7" t="s">
        <v>120</v>
      </c>
      <c r="B147" s="7" t="s">
        <v>365</v>
      </c>
      <c r="C147" s="1">
        <v>55100</v>
      </c>
    </row>
    <row r="148" spans="1:3" ht="31.5">
      <c r="A148" s="7" t="s">
        <v>121</v>
      </c>
      <c r="B148" s="7" t="s">
        <v>53</v>
      </c>
      <c r="C148" s="1">
        <v>1569834</v>
      </c>
    </row>
    <row r="149" spans="1:3" ht="31.5">
      <c r="A149" s="7" t="s">
        <v>122</v>
      </c>
      <c r="B149" s="7" t="s">
        <v>54</v>
      </c>
      <c r="C149" s="1">
        <v>16557</v>
      </c>
    </row>
    <row r="150" spans="1:3" ht="77.25" customHeight="1">
      <c r="A150" s="7" t="s">
        <v>123</v>
      </c>
      <c r="B150" s="7" t="s">
        <v>366</v>
      </c>
      <c r="C150" s="1">
        <v>3128588</v>
      </c>
    </row>
    <row r="151" spans="1:3" ht="31.5">
      <c r="A151" s="7" t="s">
        <v>124</v>
      </c>
      <c r="B151" s="7" t="s">
        <v>55</v>
      </c>
      <c r="C151" s="1">
        <v>49867</v>
      </c>
    </row>
    <row r="152" spans="1:3" ht="63">
      <c r="A152" s="7" t="s">
        <v>125</v>
      </c>
      <c r="B152" s="7" t="s">
        <v>56</v>
      </c>
      <c r="C152" s="1">
        <v>5133652</v>
      </c>
    </row>
    <row r="153" spans="1:3" ht="31.5">
      <c r="A153" s="7" t="s">
        <v>126</v>
      </c>
      <c r="B153" s="7" t="s">
        <v>57</v>
      </c>
      <c r="C153" s="1">
        <v>1566074</v>
      </c>
    </row>
    <row r="154" spans="1:3" ht="31.5">
      <c r="A154" s="7" t="s">
        <v>127</v>
      </c>
      <c r="B154" s="7" t="s">
        <v>58</v>
      </c>
      <c r="C154" s="1">
        <v>103892674</v>
      </c>
    </row>
    <row r="155" spans="1:3" ht="31.5">
      <c r="A155" s="7" t="s">
        <v>128</v>
      </c>
      <c r="B155" s="7" t="s">
        <v>59</v>
      </c>
      <c r="C155" s="1">
        <v>272126731</v>
      </c>
    </row>
    <row r="156" spans="1:3" ht="31.5">
      <c r="A156" s="7" t="s">
        <v>129</v>
      </c>
      <c r="B156" s="7" t="s">
        <v>60</v>
      </c>
      <c r="C156" s="1">
        <v>12407707</v>
      </c>
    </row>
    <row r="157" spans="1:3" ht="47.25">
      <c r="A157" s="7" t="s">
        <v>130</v>
      </c>
      <c r="B157" s="7" t="s">
        <v>61</v>
      </c>
      <c r="C157" s="1">
        <v>25014663</v>
      </c>
    </row>
    <row r="158" spans="1:3" ht="47.25">
      <c r="A158" s="7" t="s">
        <v>131</v>
      </c>
      <c r="B158" s="7" t="s">
        <v>62</v>
      </c>
      <c r="C158" s="1">
        <v>20285404</v>
      </c>
    </row>
    <row r="159" spans="1:3" ht="31.5">
      <c r="A159" s="7" t="s">
        <v>132</v>
      </c>
      <c r="B159" s="7" t="s">
        <v>63</v>
      </c>
      <c r="C159" s="1">
        <v>2379578</v>
      </c>
    </row>
    <row r="160" spans="1:3" ht="31.5">
      <c r="A160" s="7" t="s">
        <v>133</v>
      </c>
      <c r="B160" s="7" t="s">
        <v>64</v>
      </c>
      <c r="C160" s="1">
        <v>9973</v>
      </c>
    </row>
    <row r="161" spans="1:3" ht="31.5">
      <c r="A161" s="7" t="s">
        <v>345</v>
      </c>
      <c r="B161" s="7" t="s">
        <v>51</v>
      </c>
      <c r="C161" s="1">
        <v>1923570</v>
      </c>
    </row>
    <row r="162" spans="1:3" ht="31.5">
      <c r="A162" s="7" t="s">
        <v>344</v>
      </c>
      <c r="B162" s="7" t="s">
        <v>346</v>
      </c>
      <c r="C162" s="1">
        <v>629110</v>
      </c>
    </row>
    <row r="163" spans="1:3" ht="63">
      <c r="A163" s="7" t="s">
        <v>134</v>
      </c>
      <c r="B163" s="7" t="s">
        <v>65</v>
      </c>
      <c r="C163" s="1">
        <v>29474230</v>
      </c>
    </row>
    <row r="164" spans="1:3" ht="15.75">
      <c r="A164" s="7" t="s">
        <v>135</v>
      </c>
      <c r="B164" s="7" t="s">
        <v>66</v>
      </c>
      <c r="C164" s="1">
        <v>11438759</v>
      </c>
    </row>
    <row r="165" spans="1:3" ht="78.75">
      <c r="A165" s="7" t="s">
        <v>136</v>
      </c>
      <c r="B165" s="7" t="s">
        <v>67</v>
      </c>
      <c r="C165" s="1">
        <v>82485967</v>
      </c>
    </row>
    <row r="166" spans="1:3" ht="31.5">
      <c r="A166" s="7" t="s">
        <v>137</v>
      </c>
      <c r="B166" s="7" t="s">
        <v>68</v>
      </c>
      <c r="C166" s="1">
        <v>2248000</v>
      </c>
    </row>
    <row r="167" spans="1:3" ht="15.75">
      <c r="A167" s="7" t="s">
        <v>138</v>
      </c>
      <c r="B167" s="7" t="s">
        <v>374</v>
      </c>
      <c r="C167" s="1">
        <v>17156000</v>
      </c>
    </row>
    <row r="168" spans="1:3" ht="63">
      <c r="A168" s="7" t="s">
        <v>139</v>
      </c>
      <c r="B168" s="7" t="s">
        <v>270</v>
      </c>
      <c r="C168" s="1">
        <v>18638000</v>
      </c>
    </row>
    <row r="169" spans="1:3" ht="31.5">
      <c r="A169" s="6" t="s">
        <v>140</v>
      </c>
      <c r="B169" s="7" t="s">
        <v>69</v>
      </c>
      <c r="C169" s="1">
        <v>9313970</v>
      </c>
    </row>
    <row r="170" spans="1:3" ht="63">
      <c r="A170" s="6" t="s">
        <v>141</v>
      </c>
      <c r="B170" s="7" t="s">
        <v>70</v>
      </c>
      <c r="C170" s="1">
        <v>347000</v>
      </c>
    </row>
    <row r="171" spans="1:3" ht="63">
      <c r="A171" s="6" t="s">
        <v>142</v>
      </c>
      <c r="B171" s="7" t="s">
        <v>71</v>
      </c>
      <c r="C171" s="1">
        <v>9687</v>
      </c>
    </row>
    <row r="172" spans="1:3" ht="63">
      <c r="A172" s="6" t="s">
        <v>261</v>
      </c>
      <c r="B172" s="7" t="s">
        <v>262</v>
      </c>
      <c r="C172" s="1">
        <v>179783</v>
      </c>
    </row>
    <row r="173" spans="1:3" ht="47.25">
      <c r="A173" s="6" t="s">
        <v>263</v>
      </c>
      <c r="B173" s="7" t="s">
        <v>264</v>
      </c>
      <c r="C173" s="1">
        <v>844508</v>
      </c>
    </row>
    <row r="174" spans="1:3" ht="63">
      <c r="A174" s="8" t="s">
        <v>143</v>
      </c>
      <c r="B174" s="9" t="s">
        <v>73</v>
      </c>
      <c r="C174" s="10">
        <f>C175</f>
        <v>26290656</v>
      </c>
    </row>
    <row r="175" spans="1:3" ht="63">
      <c r="A175" s="8" t="s">
        <v>144</v>
      </c>
      <c r="B175" s="9" t="s">
        <v>74</v>
      </c>
      <c r="C175" s="10">
        <f>C176</f>
        <v>26290656</v>
      </c>
    </row>
    <row r="176" spans="1:3" ht="63">
      <c r="A176" s="6" t="s">
        <v>145</v>
      </c>
      <c r="B176" s="7" t="s">
        <v>74</v>
      </c>
      <c r="C176" s="1">
        <v>26290656</v>
      </c>
    </row>
    <row r="177" spans="1:3" ht="63">
      <c r="A177" s="8" t="s">
        <v>146</v>
      </c>
      <c r="B177" s="9" t="s">
        <v>75</v>
      </c>
      <c r="C177" s="10">
        <f>C178</f>
        <v>23042</v>
      </c>
    </row>
    <row r="178" spans="1:3" ht="63">
      <c r="A178" s="8" t="s">
        <v>147</v>
      </c>
      <c r="B178" s="9" t="s">
        <v>234</v>
      </c>
      <c r="C178" s="10">
        <f>C179</f>
        <v>23042</v>
      </c>
    </row>
    <row r="179" spans="1:3" ht="63">
      <c r="A179" s="6" t="s">
        <v>148</v>
      </c>
      <c r="B179" s="7" t="s">
        <v>234</v>
      </c>
      <c r="C179" s="1">
        <v>23042</v>
      </c>
    </row>
    <row r="180" spans="1:3" ht="63">
      <c r="A180" s="9" t="s">
        <v>149</v>
      </c>
      <c r="B180" s="9" t="s">
        <v>233</v>
      </c>
      <c r="C180" s="10">
        <f>C181</f>
        <v>2609551</v>
      </c>
    </row>
    <row r="181" spans="1:3" ht="63">
      <c r="A181" s="9" t="s">
        <v>150</v>
      </c>
      <c r="B181" s="9" t="s">
        <v>76</v>
      </c>
      <c r="C181" s="10">
        <f>C182</f>
        <v>2609551</v>
      </c>
    </row>
    <row r="182" spans="1:3" ht="63">
      <c r="A182" s="7" t="s">
        <v>151</v>
      </c>
      <c r="B182" s="7" t="s">
        <v>76</v>
      </c>
      <c r="C182" s="1">
        <v>2609551</v>
      </c>
    </row>
    <row r="183" spans="1:3" ht="31.5">
      <c r="A183" s="9" t="s">
        <v>152</v>
      </c>
      <c r="B183" s="9" t="s">
        <v>231</v>
      </c>
      <c r="C183" s="10">
        <f>C184</f>
        <v>15981306</v>
      </c>
    </row>
    <row r="184" spans="1:3" ht="31.5">
      <c r="A184" s="9" t="s">
        <v>153</v>
      </c>
      <c r="B184" s="9" t="s">
        <v>232</v>
      </c>
      <c r="C184" s="10">
        <f>C185</f>
        <v>15981306</v>
      </c>
    </row>
    <row r="185" spans="1:3" ht="31.5">
      <c r="A185" s="7" t="s">
        <v>154</v>
      </c>
      <c r="B185" s="7" t="s">
        <v>232</v>
      </c>
      <c r="C185" s="1">
        <v>15981306</v>
      </c>
    </row>
    <row r="186" spans="1:3" ht="47.25">
      <c r="A186" s="8" t="s">
        <v>266</v>
      </c>
      <c r="B186" s="9" t="s">
        <v>265</v>
      </c>
      <c r="C186" s="10">
        <f>C187</f>
        <v>66004196</v>
      </c>
    </row>
    <row r="187" spans="1:3" ht="47.25">
      <c r="A187" s="6" t="s">
        <v>259</v>
      </c>
      <c r="B187" s="7" t="s">
        <v>260</v>
      </c>
      <c r="C187" s="1">
        <v>66004196</v>
      </c>
    </row>
    <row r="188" spans="1:3" ht="78.75">
      <c r="A188" s="8" t="s">
        <v>339</v>
      </c>
      <c r="B188" s="9" t="s">
        <v>367</v>
      </c>
      <c r="C188" s="10">
        <f>C189</f>
        <v>13514760</v>
      </c>
    </row>
    <row r="189" spans="1:3" ht="63">
      <c r="A189" s="8" t="s">
        <v>338</v>
      </c>
      <c r="B189" s="9" t="s">
        <v>351</v>
      </c>
      <c r="C189" s="10">
        <f>C190</f>
        <v>13514760</v>
      </c>
    </row>
    <row r="190" spans="1:3" ht="63">
      <c r="A190" s="6" t="s">
        <v>340</v>
      </c>
      <c r="B190" s="7" t="s">
        <v>351</v>
      </c>
      <c r="C190" s="1">
        <v>13514760</v>
      </c>
    </row>
    <row r="191" spans="1:3" ht="63">
      <c r="A191" s="8" t="s">
        <v>267</v>
      </c>
      <c r="B191" s="9" t="s">
        <v>268</v>
      </c>
      <c r="C191" s="10">
        <f>C192</f>
        <v>12806917</v>
      </c>
    </row>
    <row r="192" spans="1:3" ht="63">
      <c r="A192" s="6" t="s">
        <v>257</v>
      </c>
      <c r="B192" s="7" t="s">
        <v>258</v>
      </c>
      <c r="C192" s="1">
        <v>12806917</v>
      </c>
    </row>
    <row r="193" spans="1:3" ht="47.25">
      <c r="A193" s="8" t="s">
        <v>155</v>
      </c>
      <c r="B193" s="9" t="s">
        <v>230</v>
      </c>
      <c r="C193" s="10">
        <f>C194</f>
        <v>562889</v>
      </c>
    </row>
    <row r="194" spans="1:3" ht="47.25">
      <c r="A194" s="8" t="s">
        <v>156</v>
      </c>
      <c r="B194" s="9" t="s">
        <v>77</v>
      </c>
      <c r="C194" s="10">
        <f>C195</f>
        <v>562889</v>
      </c>
    </row>
    <row r="195" spans="1:3" ht="72" customHeight="1">
      <c r="A195" s="6" t="s">
        <v>157</v>
      </c>
      <c r="B195" s="7" t="s">
        <v>77</v>
      </c>
      <c r="C195" s="1">
        <v>562889</v>
      </c>
    </row>
    <row r="196" spans="1:3" ht="72" customHeight="1">
      <c r="A196" s="8" t="s">
        <v>343</v>
      </c>
      <c r="B196" s="9" t="s">
        <v>368</v>
      </c>
      <c r="C196" s="10">
        <f>C197</f>
        <v>11985556</v>
      </c>
    </row>
    <row r="197" spans="1:3" ht="47.25">
      <c r="A197" s="8" t="s">
        <v>341</v>
      </c>
      <c r="B197" s="9" t="s">
        <v>350</v>
      </c>
      <c r="C197" s="10">
        <f>C198</f>
        <v>11985556</v>
      </c>
    </row>
    <row r="198" spans="1:3" ht="47.25">
      <c r="A198" s="6" t="s">
        <v>342</v>
      </c>
      <c r="B198" s="7" t="s">
        <v>350</v>
      </c>
      <c r="C198" s="1">
        <v>11985556</v>
      </c>
    </row>
    <row r="199" spans="1:3" ht="31.5">
      <c r="A199" s="8" t="s">
        <v>158</v>
      </c>
      <c r="B199" s="9" t="s">
        <v>178</v>
      </c>
      <c r="C199" s="10">
        <f>C200</f>
        <v>25166544</v>
      </c>
    </row>
    <row r="200" spans="1:3" ht="47.25">
      <c r="A200" s="8" t="s">
        <v>159</v>
      </c>
      <c r="B200" s="9" t="s">
        <v>227</v>
      </c>
      <c r="C200" s="10">
        <f>C201</f>
        <v>25166544</v>
      </c>
    </row>
    <row r="201" spans="1:3" ht="47.25">
      <c r="A201" s="6" t="s">
        <v>160</v>
      </c>
      <c r="B201" s="7" t="s">
        <v>227</v>
      </c>
      <c r="C201" s="1">
        <v>25166544</v>
      </c>
    </row>
    <row r="202" spans="1:3" ht="31.5">
      <c r="A202" s="8" t="s">
        <v>161</v>
      </c>
      <c r="B202" s="9" t="s">
        <v>228</v>
      </c>
      <c r="C202" s="10">
        <f>C203</f>
        <v>1313830</v>
      </c>
    </row>
    <row r="203" spans="1:3" ht="31.5">
      <c r="A203" s="8" t="s">
        <v>162</v>
      </c>
      <c r="B203" s="9" t="s">
        <v>229</v>
      </c>
      <c r="C203" s="10">
        <f>C204</f>
        <v>1313830</v>
      </c>
    </row>
    <row r="204" spans="1:3" ht="46.5" customHeight="1">
      <c r="A204" s="6" t="s">
        <v>163</v>
      </c>
      <c r="B204" s="7" t="s">
        <v>229</v>
      </c>
      <c r="C204" s="1">
        <v>1313830</v>
      </c>
    </row>
    <row r="205" spans="1:3" ht="15.75">
      <c r="A205" s="3" t="s">
        <v>164</v>
      </c>
      <c r="B205" s="4" t="s">
        <v>78</v>
      </c>
      <c r="C205" s="5">
        <f>C206+C211+C214</f>
        <v>17745450.600000001</v>
      </c>
    </row>
    <row r="206" spans="1:3" ht="63">
      <c r="A206" s="8" t="s">
        <v>165</v>
      </c>
      <c r="B206" s="9" t="s">
        <v>79</v>
      </c>
      <c r="C206" s="10">
        <f>C207</f>
        <v>1543450.6</v>
      </c>
    </row>
    <row r="207" spans="1:3" ht="70.5" customHeight="1">
      <c r="A207" s="8" t="s">
        <v>166</v>
      </c>
      <c r="B207" s="9" t="s">
        <v>80</v>
      </c>
      <c r="C207" s="10">
        <f>SUM(C208:C210)</f>
        <v>1543450.6</v>
      </c>
    </row>
    <row r="208" spans="1:3" ht="76.5" customHeight="1">
      <c r="A208" s="6" t="s">
        <v>167</v>
      </c>
      <c r="B208" s="7" t="s">
        <v>80</v>
      </c>
      <c r="C208" s="1">
        <v>625632</v>
      </c>
    </row>
    <row r="209" spans="1:3" ht="84" customHeight="1">
      <c r="A209" s="6" t="s">
        <v>168</v>
      </c>
      <c r="B209" s="7" t="s">
        <v>80</v>
      </c>
      <c r="C209" s="1">
        <v>549818.6</v>
      </c>
    </row>
    <row r="210" spans="1:3" ht="85.5" customHeight="1">
      <c r="A210" s="6" t="s">
        <v>169</v>
      </c>
      <c r="B210" s="7" t="s">
        <v>80</v>
      </c>
      <c r="C210" s="1">
        <v>368000</v>
      </c>
    </row>
    <row r="211" spans="1:3" ht="48.75" customHeight="1">
      <c r="A211" s="8" t="s">
        <v>383</v>
      </c>
      <c r="B211" s="9" t="s">
        <v>369</v>
      </c>
      <c r="C211" s="10">
        <f>C212</f>
        <v>10000000</v>
      </c>
    </row>
    <row r="212" spans="1:3" ht="51.75" customHeight="1">
      <c r="A212" s="8" t="s">
        <v>384</v>
      </c>
      <c r="B212" s="9" t="s">
        <v>370</v>
      </c>
      <c r="C212" s="10">
        <f>C213</f>
        <v>10000000</v>
      </c>
    </row>
    <row r="213" spans="1:3" ht="52.5" customHeight="1">
      <c r="A213" s="6" t="s">
        <v>385</v>
      </c>
      <c r="B213" s="7" t="s">
        <v>370</v>
      </c>
      <c r="C213" s="1">
        <v>10000000</v>
      </c>
    </row>
    <row r="214" spans="1:3" ht="30.75" customHeight="1">
      <c r="A214" s="8" t="s">
        <v>347</v>
      </c>
      <c r="B214" s="9" t="s">
        <v>371</v>
      </c>
      <c r="C214" s="10">
        <f>C215</f>
        <v>6202000</v>
      </c>
    </row>
    <row r="215" spans="1:3" ht="42" customHeight="1">
      <c r="A215" s="8" t="s">
        <v>348</v>
      </c>
      <c r="B215" s="9" t="s">
        <v>372</v>
      </c>
      <c r="C215" s="10">
        <f>C216+C217</f>
        <v>6202000</v>
      </c>
    </row>
    <row r="216" spans="1:3" ht="67.5" customHeight="1">
      <c r="A216" s="6" t="s">
        <v>349</v>
      </c>
      <c r="B216" s="7" t="s">
        <v>373</v>
      </c>
      <c r="C216" s="1">
        <v>1000000</v>
      </c>
    </row>
    <row r="217" spans="1:3" ht="67.5" customHeight="1">
      <c r="A217" s="6" t="s">
        <v>397</v>
      </c>
      <c r="B217" s="7" t="s">
        <v>398</v>
      </c>
      <c r="C217" s="1">
        <v>5202000</v>
      </c>
    </row>
    <row r="218" spans="1:3" ht="15.75">
      <c r="A218" s="3"/>
      <c r="B218" s="3" t="s">
        <v>81</v>
      </c>
      <c r="C218" s="5">
        <f>C105+C10</f>
        <v>1424993222.5999999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2022-02-11T10:07:34Z</cp:lastPrinted>
  <dcterms:created xsi:type="dcterms:W3CDTF">2018-05-24T06:09:51Z</dcterms:created>
  <dcterms:modified xsi:type="dcterms:W3CDTF">2022-02-25T05:42:41Z</dcterms:modified>
</cp:coreProperties>
</file>