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1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16" i="17" l="1"/>
  <c r="E18" i="17"/>
  <c r="E15" i="17"/>
  <c r="E13" i="16" l="1"/>
  <c r="E12" i="16"/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<sst xmlns="http://schemas.openxmlformats.org/spreadsheetml/2006/main" count="138" uniqueCount="105">
  <si>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</si>
  <si>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</si>
  <si>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</si>
  <si>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</si>
  <si>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</si>
  <si>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</si>
  <si>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</si>
  <si>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</si>
  <si>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</si>
  <si>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</si>
  <si>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</si>
  <si>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</si>
  <si>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</si>
  <si>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</si>
  <si>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</si>
  <si>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</si>
  <si>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</si>
  <si>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</si>
  <si>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</si>
  <si>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</si>
  <si>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</si>
  <si>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</si>
  <si>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</si>
  <si>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</si>
  <si>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</si>
  <si>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</si>
  <si>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</si>
  <si>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</si>
  <si>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</si>
  <si>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</si>
  <si>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</si>
  <si>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</si>
  <si>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</si>
  <si>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</si>
  <si>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</si>
  <si>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</si>
  <si>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</si>
  <si>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</si>
  <si>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</si>
  <si>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</si>
  <si>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</si>
  <si>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</si>
  <si>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</si>
  <si>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</si>
  <si>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</si>
  <si>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</si>
  <si>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</si>
  <si>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</si>
  <si>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</si>
  <si>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</si>
  <si>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</si>
  <si>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</si>
  <si>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</si>
  <si>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</si>
  <si>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</si>
  <si>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</si>
  <si>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</si>
  <si>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</si>
  <si>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</si>
  <si>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</si>
  <si>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</si>
  <si>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</si>
  <si>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</si>
  <si>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</si>
  <si>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</si>
  <si>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</si>
  <si>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</si>
  <si>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</si>
  <si>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</si>
  <si>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</si>
  <si>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</si>
  <si>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</si>
  <si>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</si>
  <si>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</si>
  <si>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</si>
  <si>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</si>
  <si>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</si>
  <si>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</si>
  <si>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</si>
  <si>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</si>
  <si>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</si>
  <si>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</si>
  <si>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</si>
  <si>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</si>
  <si>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</si>
  <si>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</si>
  <si>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</si>
  <si>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</si>
  <si>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</si>
  <si>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</si>
  <si>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</si>
  <si>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</si>
  <si>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</si>
  <si>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</si>
  <si>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</si>
  <si>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</si>
  <si>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</si>
  <si>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</si>
  <si>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</si>
  <si>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</si>
  <si>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</si>
  <si>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01.01.2019   </t>
  </si>
  <si>
    <t>на 01 марта  2020г.</t>
  </si>
  <si>
    <t>на 01 марта 2020г.____</t>
  </si>
  <si>
    <t>на 01 марта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</si>
</sst>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4" fontId="2" fillId="0" borderId="27" xfId="0" applyNumberFormat="1" applyFont="1" applyBorder="1" applyAlignment="1">
      <alignment horizontal="right" vertical="center" wrapText="1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16" workbookViewId="0">
      <selection activeCell="E13" sqref="E13:E18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5" t="s">
        <v>41</v>
      </c>
      <c r="R1" s="205"/>
    </row>
    <row r="2" spans="1:18" ht="18.75" x14ac:dyDescent="0.3">
      <c r="A2" s="43"/>
      <c r="B2" s="43"/>
      <c r="C2" s="205" t="s">
        <v>84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44"/>
      <c r="P2" s="44"/>
      <c r="Q2" s="205"/>
      <c r="R2" s="205"/>
    </row>
    <row r="3" spans="1:18" ht="18.75" x14ac:dyDescent="0.3">
      <c r="A3" s="43"/>
      <c r="B3" s="43"/>
      <c r="C3" s="206" t="s">
        <v>82</v>
      </c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8" t="s">
        <v>102</v>
      </c>
      <c r="F4" s="208"/>
      <c r="G4" s="208"/>
      <c r="H4" s="208"/>
      <c r="I4" s="208"/>
      <c r="J4" s="42"/>
      <c r="K4" s="44"/>
      <c r="L4" s="42"/>
      <c r="M4" s="42"/>
      <c r="N4" s="44"/>
      <c r="O4" s="44"/>
      <c r="P4" s="207" t="s">
        <v>42</v>
      </c>
      <c r="Q4" s="207"/>
      <c r="R4" s="207"/>
    </row>
    <row r="5" spans="1:18" ht="13.5" thickBot="1" x14ac:dyDescent="0.25">
      <c r="A5" s="177" t="s">
        <v>43</v>
      </c>
      <c r="B5" s="180" t="s">
        <v>44</v>
      </c>
      <c r="C5" s="182" t="s">
        <v>45</v>
      </c>
      <c r="D5" s="184" t="s">
        <v>46</v>
      </c>
      <c r="E5" s="187" t="s">
        <v>47</v>
      </c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8"/>
    </row>
    <row r="6" spans="1:18" x14ac:dyDescent="0.2">
      <c r="A6" s="178"/>
      <c r="B6" s="181"/>
      <c r="C6" s="183"/>
      <c r="D6" s="185"/>
      <c r="E6" s="189" t="s">
        <v>48</v>
      </c>
      <c r="F6" s="192" t="s">
        <v>49</v>
      </c>
      <c r="G6" s="195" t="s">
        <v>50</v>
      </c>
      <c r="H6" s="195"/>
      <c r="I6" s="195"/>
      <c r="J6" s="195"/>
      <c r="K6" s="195"/>
      <c r="L6" s="195"/>
      <c r="M6" s="196" t="s">
        <v>51</v>
      </c>
      <c r="N6" s="197"/>
      <c r="O6" s="197"/>
      <c r="P6" s="197"/>
      <c r="Q6" s="197"/>
      <c r="R6" s="198"/>
    </row>
    <row r="7" spans="1:18" x14ac:dyDescent="0.2">
      <c r="A7" s="178"/>
      <c r="B7" s="181"/>
      <c r="C7" s="183"/>
      <c r="D7" s="185"/>
      <c r="E7" s="190"/>
      <c r="F7" s="193"/>
      <c r="G7" s="199" t="s">
        <v>52</v>
      </c>
      <c r="H7" s="201" t="s">
        <v>53</v>
      </c>
      <c r="I7" s="202"/>
      <c r="J7" s="202"/>
      <c r="K7" s="202"/>
      <c r="L7" s="202"/>
      <c r="M7" s="203" t="s">
        <v>52</v>
      </c>
      <c r="N7" s="201" t="s">
        <v>53</v>
      </c>
      <c r="O7" s="202"/>
      <c r="P7" s="202"/>
      <c r="Q7" s="202"/>
      <c r="R7" s="204"/>
    </row>
    <row r="8" spans="1:18" ht="25.5" customHeight="1" thickBot="1" x14ac:dyDescent="0.25">
      <c r="A8" s="179"/>
      <c r="B8" s="181"/>
      <c r="C8" s="183"/>
      <c r="D8" s="186"/>
      <c r="E8" s="191"/>
      <c r="F8" s="194"/>
      <c r="G8" s="200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9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>
        <v>18064.07</v>
      </c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5667.94</v>
      </c>
      <c r="E15" s="134">
        <f>5667.94</f>
        <v>5667.94</v>
      </c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261310</v>
      </c>
      <c r="E16" s="134">
        <f>10510+250800</f>
        <v>261310</v>
      </c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4572316.75</v>
      </c>
      <c r="E17" s="134">
        <v>4572316.75</v>
      </c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22879.31</v>
      </c>
      <c r="E18" s="74">
        <f>22879.31</f>
        <v>22879.31</v>
      </c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4862174</v>
      </c>
      <c r="E29" s="154">
        <f>SUM(E10:E28)</f>
        <v>4880238.0699999994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6" t="s">
        <v>86</v>
      </c>
      <c r="G32" s="176"/>
      <c r="H32" s="176"/>
    </row>
    <row r="33" spans="1:16" hidden="1" x14ac:dyDescent="0.2">
      <c r="A33" s="107"/>
      <c r="B33" s="107"/>
      <c r="C33" s="175" t="s">
        <v>87</v>
      </c>
      <c r="D33" s="175"/>
      <c r="E33" s="109"/>
      <c r="F33" s="175" t="s">
        <v>88</v>
      </c>
      <c r="G33" s="175"/>
      <c r="H33" s="175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6" t="s">
        <v>97</v>
      </c>
      <c r="G35" s="176"/>
      <c r="H35" s="176"/>
    </row>
    <row r="36" spans="1:16" hidden="1" x14ac:dyDescent="0.2">
      <c r="A36" s="107" t="s">
        <v>89</v>
      </c>
      <c r="B36" s="107"/>
      <c r="C36" s="175" t="s">
        <v>87</v>
      </c>
      <c r="D36" s="175"/>
      <c r="E36" s="109"/>
      <c r="F36" s="175" t="s">
        <v>88</v>
      </c>
      <c r="G36" s="175"/>
      <c r="H36" s="175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5" t="s">
        <v>87</v>
      </c>
      <c r="D40" s="175"/>
      <c r="E40" s="109"/>
      <c r="F40" s="175" t="s">
        <v>88</v>
      </c>
      <c r="G40" s="175"/>
      <c r="H40" s="175"/>
    </row>
    <row r="44" spans="1:16" s="107" customFormat="1" x14ac:dyDescent="0.2">
      <c r="A44" s="118"/>
      <c r="B44" s="116"/>
      <c r="C44" s="116"/>
      <c r="D44" s="116"/>
      <c r="E44" s="116"/>
      <c r="F44" s="116"/>
      <c r="G44" s="210"/>
      <c r="H44" s="210"/>
      <c r="I44" s="210"/>
      <c r="J44" s="116"/>
      <c r="O44" s="126"/>
      <c r="P44" s="126"/>
    </row>
    <row r="45" spans="1:16" s="107" customFormat="1" x14ac:dyDescent="0.2">
      <c r="A45" s="118"/>
      <c r="B45" s="116"/>
      <c r="C45" s="116"/>
      <c r="D45" s="209"/>
      <c r="E45" s="209"/>
      <c r="F45" s="119"/>
      <c r="G45" s="209"/>
      <c r="H45" s="209"/>
      <c r="I45" s="209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10"/>
      <c r="H47" s="210"/>
      <c r="I47" s="210"/>
      <c r="J47" s="116"/>
      <c r="O47" s="126"/>
      <c r="P47" s="126"/>
    </row>
    <row r="48" spans="1:16" s="107" customFormat="1" x14ac:dyDescent="0.2">
      <c r="A48" s="118"/>
      <c r="B48" s="116"/>
      <c r="C48" s="116"/>
      <c r="D48" s="209"/>
      <c r="E48" s="209"/>
      <c r="F48" s="119"/>
      <c r="G48" s="209"/>
      <c r="H48" s="209"/>
      <c r="I48" s="209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9"/>
      <c r="E52" s="209"/>
      <c r="F52" s="119"/>
      <c r="G52" s="209"/>
      <c r="H52" s="209"/>
      <c r="I52" s="209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workbookViewId="0">
      <selection activeCell="M11" sqref="M1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5" t="s">
        <v>62</v>
      </c>
      <c r="C2" s="205"/>
      <c r="D2" s="205"/>
      <c r="E2" s="205"/>
      <c r="F2" s="205"/>
      <c r="G2" s="83"/>
    </row>
    <row r="3" spans="1:12" ht="18.75" x14ac:dyDescent="0.3">
      <c r="A3" s="84"/>
      <c r="B3" s="224" t="s">
        <v>94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</row>
    <row r="4" spans="1:12" s="41" customFormat="1" ht="18.75" x14ac:dyDescent="0.3">
      <c r="A4" s="132"/>
      <c r="B4" s="233" t="s">
        <v>93</v>
      </c>
      <c r="C4" s="234"/>
      <c r="D4" s="234"/>
      <c r="E4" s="234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5" t="s">
        <v>104</v>
      </c>
      <c r="C5" s="225"/>
      <c r="D5" s="225"/>
      <c r="E5" s="225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2" t="s">
        <v>43</v>
      </c>
      <c r="B7" s="222" t="s">
        <v>63</v>
      </c>
      <c r="C7" s="222"/>
      <c r="D7" s="222"/>
      <c r="E7" s="229" t="s">
        <v>64</v>
      </c>
      <c r="F7" s="231" t="s">
        <v>65</v>
      </c>
      <c r="G7" s="232"/>
    </row>
    <row r="8" spans="1:12" ht="51" x14ac:dyDescent="0.2">
      <c r="A8" s="213"/>
      <c r="B8" s="223"/>
      <c r="C8" s="223"/>
      <c r="D8" s="223"/>
      <c r="E8" s="230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4">
        <v>2</v>
      </c>
      <c r="C9" s="214"/>
      <c r="D9" s="21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5" t="s">
        <v>74</v>
      </c>
      <c r="C10" s="215"/>
      <c r="D10" s="215"/>
      <c r="E10" s="46">
        <v>0</v>
      </c>
      <c r="F10" s="46"/>
      <c r="G10" s="166"/>
    </row>
    <row r="11" spans="1:12" ht="36.75" customHeight="1" x14ac:dyDescent="0.2">
      <c r="A11" s="92">
        <v>2</v>
      </c>
      <c r="B11" s="216" t="s">
        <v>68</v>
      </c>
      <c r="C11" s="216"/>
      <c r="D11" s="216"/>
      <c r="E11" s="93">
        <v>0</v>
      </c>
      <c r="F11" s="93"/>
      <c r="G11" s="94"/>
    </row>
    <row r="12" spans="1:12" ht="36.75" customHeight="1" x14ac:dyDescent="0.2">
      <c r="A12" s="95">
        <v>3</v>
      </c>
      <c r="B12" s="217" t="s">
        <v>101</v>
      </c>
      <c r="C12" s="217"/>
      <c r="D12" s="21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8" t="s">
        <v>69</v>
      </c>
      <c r="C13" s="218"/>
      <c r="D13" s="21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9" t="s">
        <v>70</v>
      </c>
      <c r="C14" s="220"/>
      <c r="D14" s="221"/>
      <c r="E14" s="99">
        <v>0</v>
      </c>
      <c r="F14" s="46"/>
      <c r="G14" s="47"/>
    </row>
    <row r="15" spans="1:12" ht="36.75" customHeight="1" x14ac:dyDescent="0.2">
      <c r="A15" s="92">
        <v>6</v>
      </c>
      <c r="B15" s="226" t="s">
        <v>71</v>
      </c>
      <c r="C15" s="226"/>
      <c r="D15" s="226"/>
      <c r="E15" s="93">
        <v>0</v>
      </c>
      <c r="F15" s="93"/>
      <c r="G15" s="94"/>
    </row>
    <row r="16" spans="1:12" ht="36.75" customHeight="1" x14ac:dyDescent="0.2">
      <c r="A16" s="95">
        <v>7</v>
      </c>
      <c r="B16" s="227" t="s">
        <v>75</v>
      </c>
      <c r="C16" s="228"/>
      <c r="D16" s="228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1" t="s">
        <v>73</v>
      </c>
      <c r="C17" s="211"/>
      <c r="D17" s="21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6" t="s">
        <v>86</v>
      </c>
      <c r="F20" s="176"/>
      <c r="G20" s="176"/>
      <c r="H20" s="118"/>
    </row>
    <row r="21" spans="1:16" hidden="1" x14ac:dyDescent="0.2">
      <c r="A21" s="107"/>
      <c r="B21" s="107"/>
      <c r="C21" s="111" t="s">
        <v>87</v>
      </c>
      <c r="D21" s="115"/>
      <c r="E21" s="175" t="s">
        <v>88</v>
      </c>
      <c r="F21" s="175"/>
      <c r="G21" s="175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6" t="s">
        <v>97</v>
      </c>
      <c r="F23" s="176"/>
      <c r="G23" s="176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5" t="s">
        <v>88</v>
      </c>
      <c r="F24" s="175"/>
      <c r="G24" s="175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5" t="s">
        <v>88</v>
      </c>
      <c r="F28" s="175"/>
      <c r="G28" s="175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H47" sqref="H47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0" t="s">
        <v>37</v>
      </c>
      <c r="F1" s="260"/>
      <c r="G1" s="260"/>
      <c r="H1" s="260"/>
      <c r="I1" s="260"/>
      <c r="J1" s="260"/>
      <c r="K1" s="260"/>
      <c r="L1" s="260"/>
      <c r="M1" s="260"/>
      <c r="N1" s="260"/>
      <c r="R1" s="249" t="s">
        <v>40</v>
      </c>
      <c r="S1" s="249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1" t="s">
        <v>103</v>
      </c>
      <c r="I3" s="261"/>
      <c r="J3" s="261"/>
      <c r="K3" s="261"/>
      <c r="L3" s="1"/>
      <c r="M3" s="6"/>
      <c r="R3" s="250" t="s">
        <v>39</v>
      </c>
      <c r="S3" s="250"/>
    </row>
    <row r="4" spans="1:20" ht="15" customHeight="1" thickBot="1" x14ac:dyDescent="0.25">
      <c r="A4" s="235" t="s">
        <v>1</v>
      </c>
      <c r="B4" s="238" t="s">
        <v>33</v>
      </c>
      <c r="C4" s="239"/>
      <c r="D4" s="240"/>
      <c r="E4" s="184" t="s">
        <v>0</v>
      </c>
      <c r="F4" s="268" t="s">
        <v>38</v>
      </c>
      <c r="G4" s="269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1"/>
      <c r="T4" s="2"/>
    </row>
    <row r="5" spans="1:20" ht="15" customHeight="1" x14ac:dyDescent="0.2">
      <c r="A5" s="236"/>
      <c r="B5" s="241"/>
      <c r="C5" s="242"/>
      <c r="D5" s="242"/>
      <c r="E5" s="185"/>
      <c r="F5" s="265" t="s">
        <v>30</v>
      </c>
      <c r="G5" s="262" t="s">
        <v>29</v>
      </c>
      <c r="H5" s="251" t="s">
        <v>31</v>
      </c>
      <c r="I5" s="252"/>
      <c r="J5" s="252"/>
      <c r="K5" s="252"/>
      <c r="L5" s="252"/>
      <c r="M5" s="253"/>
      <c r="N5" s="251" t="s">
        <v>32</v>
      </c>
      <c r="O5" s="252"/>
      <c r="P5" s="252"/>
      <c r="Q5" s="252"/>
      <c r="R5" s="252"/>
      <c r="S5" s="253"/>
    </row>
    <row r="6" spans="1:20" ht="27" customHeight="1" x14ac:dyDescent="0.2">
      <c r="A6" s="236"/>
      <c r="B6" s="243"/>
      <c r="C6" s="244"/>
      <c r="D6" s="244"/>
      <c r="E6" s="185"/>
      <c r="F6" s="266"/>
      <c r="G6" s="263"/>
      <c r="H6" s="258" t="s">
        <v>34</v>
      </c>
      <c r="I6" s="254" t="s">
        <v>36</v>
      </c>
      <c r="J6" s="254"/>
      <c r="K6" s="254"/>
      <c r="L6" s="254"/>
      <c r="M6" s="255"/>
      <c r="N6" s="258" t="s">
        <v>34</v>
      </c>
      <c r="O6" s="256" t="s">
        <v>35</v>
      </c>
      <c r="P6" s="256"/>
      <c r="Q6" s="256"/>
      <c r="R6" s="256"/>
      <c r="S6" s="257"/>
    </row>
    <row r="7" spans="1:20" ht="13.5" thickBot="1" x14ac:dyDescent="0.25">
      <c r="A7" s="237"/>
      <c r="B7" s="245"/>
      <c r="C7" s="246"/>
      <c r="D7" s="246"/>
      <c r="E7" s="186"/>
      <c r="F7" s="267"/>
      <c r="G7" s="264"/>
      <c r="H7" s="259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9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4572316.75</v>
      </c>
      <c r="F12" s="174">
        <v>4572316.75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250800</v>
      </c>
      <c r="F13" s="26">
        <v>250800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57121.32</v>
      </c>
      <c r="F14" s="26">
        <v>57121.32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4880238.07</v>
      </c>
      <c r="F16" s="35">
        <f>SUM(F9:F15)</f>
        <v>4880238.07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10"/>
      <c r="H18" s="210"/>
      <c r="I18" s="210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6" t="s">
        <v>86</v>
      </c>
      <c r="J19" s="176"/>
      <c r="K19" s="176"/>
      <c r="N19" s="126"/>
      <c r="O19" s="126"/>
      <c r="P19" s="126"/>
    </row>
    <row r="20" spans="1:16" s="107" customFormat="1" hidden="1" x14ac:dyDescent="0.2">
      <c r="A20" s="125"/>
      <c r="F20" s="175" t="s">
        <v>87</v>
      </c>
      <c r="G20" s="175"/>
      <c r="H20" s="109"/>
      <c r="I20" s="175" t="s">
        <v>88</v>
      </c>
      <c r="J20" s="175"/>
      <c r="K20" s="175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7"/>
      <c r="C22" s="248"/>
      <c r="F22" s="110"/>
      <c r="G22" s="110"/>
      <c r="H22" s="109"/>
      <c r="I22" s="176" t="s">
        <v>97</v>
      </c>
      <c r="J22" s="176"/>
      <c r="K22" s="176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5" t="s">
        <v>87</v>
      </c>
      <c r="G23" s="175"/>
      <c r="H23" s="109"/>
      <c r="I23" s="175" t="s">
        <v>88</v>
      </c>
      <c r="J23" s="175"/>
      <c r="K23" s="175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5" t="s">
        <v>87</v>
      </c>
      <c r="G27" s="175"/>
      <c r="H27" s="109"/>
      <c r="I27" s="175" t="s">
        <v>88</v>
      </c>
      <c r="J27" s="175"/>
      <c r="K27" s="175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209"/>
      <c r="G30" s="209"/>
      <c r="H30" s="121"/>
      <c r="I30" s="209"/>
      <c r="J30" s="209"/>
      <c r="K30" s="209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sharepoint/v3/fields"/>
    <ds:schemaRef ds:uri="http://schemas.microsoft.com/office/2006/documentManagement/types"/>
    <ds:schemaRef ds:uri="http://schemas.microsoft.com/sharepoint/v3"/>
    <ds:schemaRef ds:uri="aafbb199-1328-4a0f-94a7-ff9dcc491817"/>
    <ds:schemaRef ds:uri="e0e05f54-cbf1-4c6c-9b4a-ded4f332edc5"/>
    <ds:schemaRef ds:uri="f07adec3-9edc-4ba9-a947-c557adee0635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2020-03-19T08:52:03Z</cp:lastPrinted>
  <dcterms:created xsi:type="dcterms:W3CDTF">2009-06-24T11:15:33Z</dcterms:created>
  <dcterms:modified xsi:type="dcterms:W3CDTF">2020-03-19T08:52:07Z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